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9270" yWindow="1650" windowWidth="11355" windowHeight="8850"/>
  </bookViews>
  <sheets>
    <sheet name="Facturas por Proveedores" sheetId="1" r:id="rId1"/>
  </sheets>
  <definedNames>
    <definedName name="_xlnm.Print_Area" localSheetId="0">'Facturas por Proveedores'!$A$1:$F$143</definedName>
  </definedNames>
  <calcPr calcId="145621"/>
</workbook>
</file>

<file path=xl/calcChain.xml><?xml version="1.0" encoding="utf-8"?>
<calcChain xmlns="http://schemas.openxmlformats.org/spreadsheetml/2006/main">
  <c r="E150" i="1" l="1"/>
  <c r="E137" i="1"/>
  <c r="E131" i="1"/>
  <c r="E139" i="1" s="1"/>
  <c r="E124" i="1"/>
  <c r="E122" i="1"/>
  <c r="E109" i="1"/>
  <c r="E97" i="1"/>
  <c r="E47" i="1" l="1"/>
  <c r="E41" i="1"/>
  <c r="E37" i="1"/>
  <c r="E19" i="1"/>
  <c r="E7" i="1"/>
  <c r="E31" i="1" l="1"/>
  <c r="E27" i="1"/>
  <c r="E23" i="1"/>
  <c r="E12" i="1"/>
  <c r="E99" i="1" l="1"/>
  <c r="E143" i="1" s="1"/>
</calcChain>
</file>

<file path=xl/sharedStrings.xml><?xml version="1.0" encoding="utf-8"?>
<sst xmlns="http://schemas.openxmlformats.org/spreadsheetml/2006/main" count="532" uniqueCount="162">
  <si>
    <t>Fecha Factura</t>
  </si>
  <si>
    <t>Proveedor</t>
  </si>
  <si>
    <t>Concepto</t>
  </si>
  <si>
    <t>Fecha Actividad</t>
  </si>
  <si>
    <t>Importe Factura</t>
  </si>
  <si>
    <t>BALYMA SERVICIOS INTEGRALES SL</t>
  </si>
  <si>
    <t>ELECNOR SA</t>
  </si>
  <si>
    <t>INTEGRA MGSI CEE SL</t>
  </si>
  <si>
    <t>MARTIN GARCIA, ALFONSO</t>
  </si>
  <si>
    <t>CENTRO DE ESPECIALIDADES MEDICAS FAMED, S.L.</t>
  </si>
  <si>
    <t>Vales Podologia</t>
  </si>
  <si>
    <t>ALFA REHABILITACION (ALCARAZ, VERONICA)</t>
  </si>
  <si>
    <t>GALP ENERGIA ESPAÑA SAU</t>
  </si>
  <si>
    <t>ZOREDA GARCIA, Mª ENCARNACION</t>
  </si>
  <si>
    <t>FANTASIA EXTRAESCOLARES, SL</t>
  </si>
  <si>
    <t>GRUPO CRECE, DESARROLLO PERSONAL Y PROFESIONAL</t>
  </si>
  <si>
    <t>Pto. Adjudicación</t>
  </si>
  <si>
    <t>SERVICIOS SOCIALES 2310</t>
  </si>
  <si>
    <t>2310-21300 Reparación y mantenimiento maquinaria, instalaciones y utillaje</t>
  </si>
  <si>
    <t>2310-22001 Prensa, Revistas, libros y otras publicaciones</t>
  </si>
  <si>
    <t>PrAbier-Procedimiento Abierto</t>
  </si>
  <si>
    <t>AdDirec-Adjudicación Directa</t>
  </si>
  <si>
    <t>2310-22100 Suministro energía eléctrica</t>
  </si>
  <si>
    <t>NATURGY IBERIA SA</t>
  </si>
  <si>
    <t>2310-22103 Combustible y carburantes</t>
  </si>
  <si>
    <t>2310-22700 Limpieza y Aseo</t>
  </si>
  <si>
    <t>2310-22799 Otros trabajos realizados por otras empresas y profesionales</t>
  </si>
  <si>
    <t>Productos de Alimentación para Ayudas de Emergencia Social</t>
  </si>
  <si>
    <t>2310-48900 Otras transferencias</t>
  </si>
  <si>
    <t>Convenio/AdDirec-Adjudicación Directa</t>
  </si>
  <si>
    <t>Mantenimiento Edificio Servicios Sociales</t>
  </si>
  <si>
    <t>Prensa Centro Servicios Sociales</t>
  </si>
  <si>
    <t>Suministro de energia electrica Centro Servicios Sociales</t>
  </si>
  <si>
    <t>Gas Centro Servicios Sociales</t>
  </si>
  <si>
    <t>Limpieza Centro Servicios Sociales</t>
  </si>
  <si>
    <t>MAGDALENA CASTILLO E HIJOS</t>
  </si>
  <si>
    <t>2310-22199 Otros Suministros</t>
  </si>
  <si>
    <t>CRISTALERIAS TORRELODONES, SA</t>
  </si>
  <si>
    <t>CENTRO DE INTERVENCION CLINICA Y SOCIAL SC</t>
  </si>
  <si>
    <t>Programa Interv Perapeutica en nucleos con menores a cargo</t>
  </si>
  <si>
    <t>Julio</t>
  </si>
  <si>
    <t>Agosto</t>
  </si>
  <si>
    <t>Septiembre</t>
  </si>
  <si>
    <t>30-sep-19</t>
  </si>
  <si>
    <t>TOTAL CAPITULO 2</t>
  </si>
  <si>
    <t>TOTAL CAPITULO 4</t>
  </si>
  <si>
    <t>CUADRO DE GASTOS DE SERVICIOS SOCIALES 4º TRIMESTRE 2019</t>
  </si>
  <si>
    <t>2310-21200 Reparación y mantenimiento edificios y otras</t>
  </si>
  <si>
    <t>EURO PREMIER S.L.</t>
  </si>
  <si>
    <t>10-dic-19</t>
  </si>
  <si>
    <t>19-dic-19</t>
  </si>
  <si>
    <t>Reparacion de 4 ventanas del Gimnasio CSS</t>
  </si>
  <si>
    <t>Instalacion 4 enchufes para conexión maquinas vending CSS</t>
  </si>
  <si>
    <t>Diciembre</t>
  </si>
  <si>
    <t>Octubre</t>
  </si>
  <si>
    <t>30-nov-19</t>
  </si>
  <si>
    <t>20-dic-19</t>
  </si>
  <si>
    <t>Noviembre</t>
  </si>
  <si>
    <t>Suministros de Ferreteria: Hules para Pintura y Manualidades</t>
  </si>
  <si>
    <t>2310-22300 Transportes</t>
  </si>
  <si>
    <t>18 Noviembre</t>
  </si>
  <si>
    <t>20 Octubre</t>
  </si>
  <si>
    <t>19 Diciembre</t>
  </si>
  <si>
    <t>AUTOCARES CASANZ, SL</t>
  </si>
  <si>
    <t>Transporte SC mayores Noviembre</t>
  </si>
  <si>
    <t>Transporte SC mayores Octubre</t>
  </si>
  <si>
    <t>Transporte SC mayores Diciembre</t>
  </si>
  <si>
    <t>17-dic-19</t>
  </si>
  <si>
    <t>2310-22699 Otros gastos diversos</t>
  </si>
  <si>
    <t>Material Dinamizacion actividad mayores Navidad</t>
  </si>
  <si>
    <t>CISNEROS MARQUEZ, EVANGELINA</t>
  </si>
  <si>
    <t>21-oct-19</t>
  </si>
  <si>
    <t>CANOVAS GAILLEMIN, GUILLERMO</t>
  </si>
  <si>
    <t>Monografico EF: En busca Autonomia Tecnologica</t>
  </si>
  <si>
    <t>31-oct-19</t>
  </si>
  <si>
    <t>02-dic-19</t>
  </si>
  <si>
    <t>23-dic-19</t>
  </si>
  <si>
    <t>14-oct-19</t>
  </si>
  <si>
    <t>DELFO DESARROLLO LABORAL Y FORMACION S.L.</t>
  </si>
  <si>
    <t>Dinamizacion Punto Violenta contra agresiones sexuales 4 y 5 Octubre</t>
  </si>
  <si>
    <t>4 y 5 de Octubre</t>
  </si>
  <si>
    <t>EDNYA</t>
  </si>
  <si>
    <t>Taller Intergeneracional manualidades y expresion artistica</t>
  </si>
  <si>
    <t>EULEN SERVICIOS SOCIOSANITARIOS SA</t>
  </si>
  <si>
    <t>Servicio Educacion Social</t>
  </si>
  <si>
    <t>Cuidados Infantiles Monograficos EF 4º Trimestre</t>
  </si>
  <si>
    <t>4º Trimestre</t>
  </si>
  <si>
    <t>29-oct-19</t>
  </si>
  <si>
    <t>GONZALEZ GONZALEZ, ELENA</t>
  </si>
  <si>
    <t>Taller de Bolillos</t>
  </si>
  <si>
    <t>27-nov-19</t>
  </si>
  <si>
    <t>12-dic-19</t>
  </si>
  <si>
    <t>Monografico EF:Normas y Limites..con afecto y seguridad entran</t>
  </si>
  <si>
    <t>2 Diciembre</t>
  </si>
  <si>
    <t>22-nov-19</t>
  </si>
  <si>
    <t>GUERRERO TOMAS, RAFAEL</t>
  </si>
  <si>
    <t>Monografico EF: Vinculos de calidad con nuestros hijos/as</t>
  </si>
  <si>
    <t>11 Noviembre</t>
  </si>
  <si>
    <t>GULIAS DELGADO, VANESA</t>
  </si>
  <si>
    <t>Taller de Robotica</t>
  </si>
  <si>
    <t>29-nov-19</t>
  </si>
  <si>
    <t>IDRA SOCIOEDUCATIVOS SL</t>
  </si>
  <si>
    <t>Servicio Auxiliar Educacion Infantil CEIPSO El Encinar</t>
  </si>
  <si>
    <t>Servicio Auxiliar Educacion Infantil CEIP NªSª Lourdes</t>
  </si>
  <si>
    <t>Servicio Auxiliar Educacion Infantil CEIP Los Angeles</t>
  </si>
  <si>
    <t>Servicio Conserjeria Centro Servicios Sociales</t>
  </si>
  <si>
    <t>31-dic-19</t>
  </si>
  <si>
    <t>18-nov-19</t>
  </si>
  <si>
    <t>MORALES PASCUAL, LUCIA</t>
  </si>
  <si>
    <t>Monografico EF: Cuando la Adolescencia de tu hijo/a te confunde</t>
  </si>
  <si>
    <t>21 Octubre</t>
  </si>
  <si>
    <t>07-nov-19</t>
  </si>
  <si>
    <t>ROMERO CABALLERO, ANA</t>
  </si>
  <si>
    <t>Taller de Pintura Decorativa muebles</t>
  </si>
  <si>
    <t>01-dic-19</t>
  </si>
  <si>
    <t>04-nov-19</t>
  </si>
  <si>
    <t>SCHOLL MONJAS, JOSE MARIA</t>
  </si>
  <si>
    <t>Taller de Pilates</t>
  </si>
  <si>
    <t>06-nov-19</t>
  </si>
  <si>
    <t>THE SPEAKING CENTRE, SL</t>
  </si>
  <si>
    <t>Taller de Frances</t>
  </si>
  <si>
    <t>Taller de Ingles</t>
  </si>
  <si>
    <t>Taller de Aleman</t>
  </si>
  <si>
    <t>13-nov-19</t>
  </si>
  <si>
    <t>UNBLOCKCREATIVITY S.L.</t>
  </si>
  <si>
    <t>Taller Redescubrir la Historia</t>
  </si>
  <si>
    <t>Taller Redescubrir el Arte</t>
  </si>
  <si>
    <t>ZUAZU SALVADOR, SANTIAGO</t>
  </si>
  <si>
    <t>Taller de Yoga</t>
  </si>
  <si>
    <t>12-nov-19</t>
  </si>
  <si>
    <t>Julio a Octubre</t>
  </si>
  <si>
    <t>TERCEROS VARIOS</t>
  </si>
  <si>
    <t>Otros/AdDirec-Adjudicación Directa Subvención</t>
  </si>
  <si>
    <t>Ayudas Familiares 2019/2020 (Becas)</t>
  </si>
  <si>
    <t>Año 2019</t>
  </si>
  <si>
    <t>Ayudas gastos Vivienda Habitual</t>
  </si>
  <si>
    <t>03-dic-19</t>
  </si>
  <si>
    <t>GALVEZ MUGICA, ELENA</t>
  </si>
  <si>
    <t>Julio a Diciembre</t>
  </si>
  <si>
    <t>04-dic-19</t>
  </si>
  <si>
    <t>TOTAL CAP. 2 + CAP. 4 + CAP.6</t>
  </si>
  <si>
    <t>2310-62300 Maquinaria, instalaciones y utillaje</t>
  </si>
  <si>
    <t>2310-62500 Mobiliario</t>
  </si>
  <si>
    <t>2310-48000  Atenciones benéficas y asistencias</t>
  </si>
  <si>
    <t>11-nov-19</t>
  </si>
  <si>
    <t>UNISER, SL</t>
  </si>
  <si>
    <t>Altavoz Pioner XW-SX50B para taller de flamenco mayores</t>
  </si>
  <si>
    <t>20-nov-19</t>
  </si>
  <si>
    <t>Cerramiento Atrio vestibulo CSS</t>
  </si>
  <si>
    <t>9420-46300 A Mancomunidades</t>
  </si>
  <si>
    <t>28-oct-19</t>
  </si>
  <si>
    <t>IDEAS COLECTIVAS, SL</t>
  </si>
  <si>
    <t>Sillas acuario tapizadas con brazo fijo para taller de manualidades mayores</t>
  </si>
  <si>
    <t>ARTEMIRANDA 1922 BELLAS ARTES SL</t>
  </si>
  <si>
    <t>Suministro de torculo para grabado. Taller de Pintura mayores</t>
  </si>
  <si>
    <t>PEDRERO VIVER, MIGUEL ANGEL</t>
  </si>
  <si>
    <t>Estores enrollables sala ventanal 1ª planta CSS</t>
  </si>
  <si>
    <t>MANCOMUNIDAD DE SERVICIOS SOCIALES THAM</t>
  </si>
  <si>
    <t>2º PAGO APORTACIÓN MUNICIPAL AL PRESUPUESTO MANCOMUNIDAD 2019</t>
  </si>
  <si>
    <t>2º Semestre 2019</t>
  </si>
  <si>
    <t>9420-46300: TOTAL</t>
  </si>
  <si>
    <t>TOTAL CAPITULO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</si>
</sst>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164" formatCode="#,##0.00\ \€;\-#,##0.00\ \€"/>
  </numFmts>
  <fonts count="9" x14ac:knownFonts="1">
    <font>
      <sz val="10"/>
      <name val="MS Sans Serif"/>
    </font>
    <font>
      <b/>
      <sz val="10"/>
      <color rgb="FF000000"/>
      <name val="Arial"/>
    </font>
    <font>
      <sz val="10"/>
      <color rgb="FF000080"/>
      <name val="Arial"/>
    </font>
    <font>
      <sz val="10"/>
      <color rgb="FF000080"/>
      <name val="Arial"/>
    </font>
    <font>
      <sz val="10"/>
      <color rgb="FF000080"/>
      <name val="Arial"/>
    </font>
    <font>
      <sz val="10"/>
      <color rgb="FF000080"/>
      <name val="Arial"/>
    </font>
    <font>
      <b/>
      <sz val="10"/>
      <color rgb="FF000000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/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/>
      <top style="thin">
        <color rgb="FFD0D7E5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15" fontId="4" fillId="4" borderId="3" xfId="0" applyNumberFormat="1" applyFont="1" applyFill="1" applyBorder="1" applyAlignment="1" applyProtection="1">
      <alignment horizontal="right" vertical="center" wrapText="1"/>
    </xf>
    <xf numFmtId="0" fontId="3" fillId="3" borderId="5" xfId="0" applyFont="1" applyFill="1" applyBorder="1" applyAlignment="1" applyProtection="1">
      <alignment vertical="center" wrapText="1"/>
    </xf>
    <xf numFmtId="15" fontId="4" fillId="4" borderId="5" xfId="0" applyNumberFormat="1" applyFont="1" applyFill="1" applyBorder="1" applyAlignment="1" applyProtection="1">
      <alignment horizontal="right" vertical="center" wrapText="1"/>
    </xf>
    <xf numFmtId="15" fontId="4" fillId="4" borderId="0" xfId="0" applyNumberFormat="1" applyFont="1" applyFill="1" applyBorder="1" applyAlignment="1" applyProtection="1">
      <alignment horizontal="right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2" fillId="6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6" borderId="0" xfId="0" applyFont="1" applyFill="1" applyBorder="1" applyAlignment="1" applyProtection="1">
      <alignment vertical="center" wrapText="1"/>
    </xf>
    <xf numFmtId="7" fontId="7" fillId="5" borderId="4" xfId="0" applyNumberFormat="1" applyFont="1" applyFill="1" applyBorder="1" applyAlignment="1" applyProtection="1">
      <alignment horizontal="right" vertical="center" wrapText="1"/>
    </xf>
    <xf numFmtId="7" fontId="7" fillId="5" borderId="0" xfId="0" applyNumberFormat="1" applyFont="1" applyFill="1" applyBorder="1" applyAlignment="1" applyProtection="1">
      <alignment horizontal="right" vertical="center" wrapText="1"/>
    </xf>
    <xf numFmtId="17" fontId="8" fillId="3" borderId="2" xfId="0" applyNumberFormat="1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vertical="center" wrapText="1"/>
    </xf>
    <xf numFmtId="7" fontId="7" fillId="5" borderId="5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8" fillId="6" borderId="5" xfId="0" applyFont="1" applyFill="1" applyBorder="1" applyAlignment="1" applyProtection="1">
      <alignment vertical="center" wrapText="1"/>
    </xf>
    <xf numFmtId="15" fontId="8" fillId="6" borderId="5" xfId="0" applyNumberFormat="1" applyFont="1" applyFill="1" applyBorder="1" applyAlignment="1" applyProtection="1">
      <alignment horizontal="right" vertical="center" wrapText="1"/>
    </xf>
    <xf numFmtId="7" fontId="7" fillId="7" borderId="0" xfId="0" applyNumberFormat="1" applyFont="1" applyFill="1" applyBorder="1" applyAlignment="1" applyProtection="1">
      <alignment horizontal="right" vertical="center" wrapText="1"/>
    </xf>
    <xf numFmtId="49" fontId="8" fillId="3" borderId="2" xfId="0" applyNumberFormat="1" applyFont="1" applyFill="1" applyBorder="1" applyAlignment="1" applyProtection="1">
      <alignment vertical="center" wrapText="1"/>
    </xf>
    <xf numFmtId="7" fontId="2" fillId="6" borderId="5" xfId="0" applyNumberFormat="1" applyFont="1" applyFill="1" applyBorder="1" applyAlignment="1" applyProtection="1">
      <alignment horizontal="right" vertical="center" wrapText="1"/>
    </xf>
    <xf numFmtId="15" fontId="2" fillId="6" borderId="5" xfId="0" applyNumberFormat="1" applyFont="1" applyFill="1" applyBorder="1" applyAlignment="1" applyProtection="1">
      <alignment horizontal="right" vertical="center" wrapText="1"/>
    </xf>
    <xf numFmtId="0" fontId="2" fillId="6" borderId="0" xfId="0" applyFont="1" applyFill="1" applyBorder="1" applyAlignment="1" applyProtection="1">
      <alignment horizontal="right" vertical="center" wrapText="1"/>
    </xf>
    <xf numFmtId="4" fontId="0" fillId="0" borderId="0" xfId="0" applyNumberFormat="1"/>
    <xf numFmtId="14" fontId="0" fillId="0" borderId="0" xfId="0" applyNumberFormat="1" applyBorder="1"/>
    <xf numFmtId="0" fontId="0" fillId="0" borderId="0" xfId="0" applyFill="1"/>
    <xf numFmtId="49" fontId="0" fillId="0" borderId="0" xfId="0" applyNumberFormat="1"/>
    <xf numFmtId="15" fontId="2" fillId="6" borderId="9" xfId="0" applyNumberFormat="1" applyFont="1" applyFill="1" applyBorder="1" applyAlignment="1" applyProtection="1">
      <alignment horizontal="right" vertical="center" wrapText="1"/>
    </xf>
    <xf numFmtId="0" fontId="2" fillId="6" borderId="9" xfId="0" applyFont="1" applyFill="1" applyBorder="1" applyAlignment="1" applyProtection="1">
      <alignment vertical="center" wrapText="1"/>
    </xf>
    <xf numFmtId="7" fontId="7" fillId="5" borderId="9" xfId="0" applyNumberFormat="1" applyFont="1" applyFill="1" applyBorder="1" applyAlignment="1" applyProtection="1">
      <alignment horizontal="right" vertical="center" wrapText="1"/>
    </xf>
    <xf numFmtId="0" fontId="2" fillId="6" borderId="5" xfId="0" applyFont="1" applyFill="1" applyBorder="1" applyAlignment="1" applyProtection="1">
      <alignment horizontal="right" vertical="center" wrapText="1"/>
    </xf>
    <xf numFmtId="15" fontId="2" fillId="6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/>
    <xf numFmtId="7" fontId="7" fillId="0" borderId="0" xfId="0" applyNumberFormat="1" applyFont="1" applyFill="1" applyBorder="1" applyAlignment="1" applyProtection="1">
      <alignment horizontal="right" vertical="center" wrapText="1"/>
    </xf>
    <xf numFmtId="0" fontId="8" fillId="6" borderId="9" xfId="0" applyFont="1" applyFill="1" applyBorder="1" applyAlignment="1" applyProtection="1">
      <alignment vertical="center" wrapText="1"/>
    </xf>
    <xf numFmtId="0" fontId="0" fillId="0" borderId="0" xfId="0" applyBorder="1"/>
    <xf numFmtId="0" fontId="2" fillId="6" borderId="12" xfId="0" applyFont="1" applyFill="1" applyBorder="1" applyAlignment="1" applyProtection="1">
      <alignment vertical="center" wrapText="1"/>
    </xf>
    <xf numFmtId="0" fontId="2" fillId="6" borderId="10" xfId="0" applyFont="1" applyFill="1" applyBorder="1" applyAlignment="1" applyProtection="1">
      <alignment vertical="center" wrapText="1"/>
    </xf>
    <xf numFmtId="0" fontId="2" fillId="6" borderId="13" xfId="0" applyFont="1" applyFill="1" applyBorder="1" applyAlignment="1" applyProtection="1">
      <alignment vertical="center" wrapText="1"/>
    </xf>
    <xf numFmtId="164" fontId="2" fillId="8" borderId="13" xfId="0" applyNumberFormat="1" applyFont="1" applyFill="1" applyBorder="1" applyAlignment="1" applyProtection="1">
      <alignment horizontal="right" vertical="center" wrapText="1"/>
    </xf>
    <xf numFmtId="164" fontId="2" fillId="8" borderId="0" xfId="0" applyNumberFormat="1" applyFont="1" applyFill="1" applyBorder="1" applyAlignment="1" applyProtection="1">
      <alignment horizontal="right" vertical="center" wrapText="1"/>
    </xf>
    <xf numFmtId="7" fontId="5" fillId="8" borderId="4" xfId="0" applyNumberFormat="1" applyFont="1" applyFill="1" applyBorder="1" applyAlignment="1" applyProtection="1">
      <alignment horizontal="right" vertical="center" wrapText="1"/>
    </xf>
    <xf numFmtId="164" fontId="7" fillId="0" borderId="12" xfId="0" applyNumberFormat="1" applyFont="1" applyFill="1" applyBorder="1" applyAlignment="1" applyProtection="1">
      <alignment horizontal="right" vertical="center" wrapText="1"/>
    </xf>
    <xf numFmtId="164" fontId="8" fillId="8" borderId="5" xfId="0" applyNumberFormat="1" applyFont="1" applyFill="1" applyBorder="1" applyAlignment="1" applyProtection="1">
      <alignment horizontal="right" vertical="center" wrapText="1"/>
    </xf>
    <xf numFmtId="0" fontId="2" fillId="3" borderId="10" xfId="0" applyFont="1" applyFill="1" applyBorder="1" applyAlignment="1" applyProtection="1">
      <alignment vertical="center" wrapText="1"/>
    </xf>
    <xf numFmtId="17" fontId="8" fillId="3" borderId="11" xfId="0" applyNumberFormat="1" applyFont="1" applyFill="1" applyBorder="1" applyAlignment="1" applyProtection="1">
      <alignment vertical="center" wrapText="1"/>
    </xf>
    <xf numFmtId="0" fontId="2" fillId="6" borderId="11" xfId="0" applyFont="1" applyFill="1" applyBorder="1" applyAlignment="1" applyProtection="1">
      <alignment vertical="center" wrapText="1"/>
    </xf>
    <xf numFmtId="15" fontId="8" fillId="6" borderId="13" xfId="0" applyNumberFormat="1" applyFont="1" applyFill="1" applyBorder="1" applyAlignment="1" applyProtection="1">
      <alignment horizontal="right" vertical="center" wrapText="1"/>
    </xf>
    <xf numFmtId="15" fontId="8" fillId="6" borderId="0" xfId="0" applyNumberFormat="1" applyFont="1" applyFill="1" applyBorder="1" applyAlignment="1" applyProtection="1">
      <alignment horizontal="right" vertical="center" wrapText="1"/>
    </xf>
    <xf numFmtId="164" fontId="8" fillId="8" borderId="13" xfId="0" applyNumberFormat="1" applyFont="1" applyFill="1" applyBorder="1" applyAlignment="1" applyProtection="1">
      <alignment horizontal="right" vertical="center" wrapText="1"/>
    </xf>
    <xf numFmtId="0" fontId="8" fillId="6" borderId="13" xfId="0" applyFont="1" applyFill="1" applyBorder="1" applyAlignment="1" applyProtection="1">
      <alignment vertical="center" wrapText="1"/>
    </xf>
    <xf numFmtId="164" fontId="8" fillId="8" borderId="0" xfId="0" applyNumberFormat="1" applyFont="1" applyFill="1" applyBorder="1" applyAlignment="1" applyProtection="1">
      <alignment horizontal="right" vertical="center" wrapText="1"/>
    </xf>
    <xf numFmtId="0" fontId="8" fillId="6" borderId="0" xfId="0" applyFont="1" applyFill="1" applyBorder="1" applyAlignment="1" applyProtection="1">
      <alignment vertical="center" wrapText="1"/>
    </xf>
    <xf numFmtId="7" fontId="2" fillId="8" borderId="0" xfId="0" applyNumberFormat="1" applyFont="1" applyFill="1" applyBorder="1" applyAlignment="1" applyProtection="1">
      <alignment horizontal="right" vertical="center" wrapText="1"/>
    </xf>
    <xf numFmtId="7" fontId="2" fillId="8" borderId="14" xfId="0" applyNumberFormat="1" applyFont="1" applyFill="1" applyBorder="1" applyAlignment="1" applyProtection="1">
      <alignment horizontal="right" vertical="center" wrapText="1"/>
    </xf>
    <xf numFmtId="0" fontId="8" fillId="6" borderId="15" xfId="0" applyFont="1" applyFill="1" applyBorder="1" applyAlignment="1" applyProtection="1">
      <alignment vertical="center" wrapText="1"/>
    </xf>
    <xf numFmtId="0" fontId="2" fillId="6" borderId="16" xfId="0" applyFont="1" applyFill="1" applyBorder="1" applyAlignment="1" applyProtection="1">
      <alignment vertical="center" wrapText="1"/>
    </xf>
    <xf numFmtId="7" fontId="5" fillId="8" borderId="0" xfId="0" applyNumberFormat="1" applyFont="1" applyFill="1" applyBorder="1" applyAlignment="1" applyProtection="1">
      <alignment horizontal="right" vertical="center" wrapText="1"/>
    </xf>
    <xf numFmtId="16" fontId="8" fillId="3" borderId="2" xfId="0" applyNumberFormat="1" applyFont="1" applyFill="1" applyBorder="1" applyAlignment="1" applyProtection="1">
      <alignment vertical="center" wrapText="1"/>
    </xf>
    <xf numFmtId="7" fontId="8" fillId="8" borderId="5" xfId="0" applyNumberFormat="1" applyFont="1" applyFill="1" applyBorder="1" applyAlignment="1" applyProtection="1">
      <alignment horizontal="right" vertical="center" wrapText="1"/>
    </xf>
    <xf numFmtId="164" fontId="2" fillId="8" borderId="5" xfId="0" applyNumberFormat="1" applyFont="1" applyFill="1" applyBorder="1" applyAlignment="1" applyProtection="1">
      <alignment horizontal="right" vertical="center" wrapText="1"/>
    </xf>
    <xf numFmtId="7" fontId="2" fillId="8" borderId="5" xfId="0" applyNumberFormat="1" applyFont="1" applyFill="1" applyBorder="1" applyAlignment="1" applyProtection="1">
      <alignment horizontal="right" vertical="center" wrapText="1"/>
    </xf>
    <xf numFmtId="164" fontId="2" fillId="8" borderId="9" xfId="0" applyNumberFormat="1" applyFont="1" applyFill="1" applyBorder="1" applyAlignment="1" applyProtection="1">
      <alignment horizontal="right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tabSelected="1" topLeftCell="A136" zoomScaleNormal="100" workbookViewId="0">
      <selection activeCell="D140" sqref="D140"/>
    </sheetView>
  </sheetViews>
  <sheetFormatPr baseColWidth="10" defaultColWidth="8.85546875" defaultRowHeight="12.75" x14ac:dyDescent="0.2"/>
  <cols>
    <col min="1" max="1" width="13.140625" customWidth="1"/>
    <col min="2" max="2" width="35" customWidth="1"/>
    <col min="3" max="3" width="27.7109375" customWidth="1"/>
    <col min="4" max="4" width="34.42578125" customWidth="1"/>
    <col min="5" max="5" width="16.85546875" customWidth="1"/>
    <col min="6" max="6" width="15.28515625" customWidth="1"/>
    <col min="8" max="8" width="10.28515625" bestFit="1" customWidth="1"/>
    <col min="9" max="9" width="11.7109375" customWidth="1"/>
    <col min="11" max="11" width="10.28515625" customWidth="1"/>
  </cols>
  <sheetData>
    <row r="1" spans="1:13" x14ac:dyDescent="0.2">
      <c r="A1" s="69" t="s">
        <v>46</v>
      </c>
      <c r="B1" s="70"/>
      <c r="C1" s="70"/>
      <c r="D1" s="70"/>
      <c r="E1" s="70"/>
      <c r="F1" s="71"/>
    </row>
    <row r="2" spans="1:13" x14ac:dyDescent="0.2">
      <c r="A2" s="69" t="s">
        <v>17</v>
      </c>
      <c r="B2" s="70"/>
      <c r="C2" s="70"/>
      <c r="D2" s="70"/>
      <c r="E2" s="70"/>
      <c r="F2" s="71"/>
    </row>
    <row r="3" spans="1:13" x14ac:dyDescent="0.2">
      <c r="A3" s="69" t="s">
        <v>47</v>
      </c>
      <c r="B3" s="70"/>
      <c r="C3" s="70"/>
      <c r="D3" s="70"/>
      <c r="E3" s="70"/>
      <c r="F3" s="71"/>
    </row>
    <row r="4" spans="1:13" x14ac:dyDescent="0.2">
      <c r="A4" s="1" t="s">
        <v>0</v>
      </c>
      <c r="B4" s="1" t="s">
        <v>1</v>
      </c>
      <c r="C4" s="1" t="s">
        <v>16</v>
      </c>
      <c r="D4" s="1" t="s">
        <v>2</v>
      </c>
      <c r="E4" s="1" t="s">
        <v>4</v>
      </c>
      <c r="F4" s="1" t="s">
        <v>3</v>
      </c>
    </row>
    <row r="5" spans="1:13" ht="25.5" x14ac:dyDescent="0.2">
      <c r="A5" s="27" t="s">
        <v>49</v>
      </c>
      <c r="B5" s="8" t="s">
        <v>48</v>
      </c>
      <c r="C5" s="8" t="s">
        <v>21</v>
      </c>
      <c r="D5" s="44" t="s">
        <v>51</v>
      </c>
      <c r="E5" s="45">
        <v>1694</v>
      </c>
      <c r="F5" s="44" t="s">
        <v>53</v>
      </c>
    </row>
    <row r="6" spans="1:13" ht="25.5" x14ac:dyDescent="0.2">
      <c r="A6" s="27" t="s">
        <v>50</v>
      </c>
      <c r="B6" s="8" t="s">
        <v>6</v>
      </c>
      <c r="C6" s="43" t="s">
        <v>21</v>
      </c>
      <c r="D6" s="10" t="s">
        <v>52</v>
      </c>
      <c r="E6" s="46">
        <v>478.48</v>
      </c>
      <c r="F6" s="10" t="s">
        <v>53</v>
      </c>
    </row>
    <row r="7" spans="1:13" x14ac:dyDescent="0.2">
      <c r="A7" s="37"/>
      <c r="B7" s="10"/>
      <c r="C7" s="10"/>
      <c r="D7" s="42"/>
      <c r="E7" s="48">
        <f>SUM(E5:E6)</f>
        <v>2172.48</v>
      </c>
      <c r="F7" s="42"/>
    </row>
    <row r="8" spans="1:13" x14ac:dyDescent="0.2">
      <c r="A8" s="69" t="s">
        <v>18</v>
      </c>
      <c r="B8" s="70"/>
      <c r="C8" s="70"/>
      <c r="D8" s="70"/>
      <c r="E8" s="70"/>
      <c r="F8" s="71"/>
    </row>
    <row r="9" spans="1:13" x14ac:dyDescent="0.2">
      <c r="A9" s="1" t="s">
        <v>0</v>
      </c>
      <c r="B9" s="1" t="s">
        <v>1</v>
      </c>
      <c r="C9" s="1" t="s">
        <v>16</v>
      </c>
      <c r="D9" s="1" t="s">
        <v>2</v>
      </c>
      <c r="E9" s="1" t="s">
        <v>4</v>
      </c>
      <c r="F9" s="1" t="s">
        <v>3</v>
      </c>
    </row>
    <row r="10" spans="1:13" ht="25.5" x14ac:dyDescent="0.2">
      <c r="A10" s="3">
        <v>43788</v>
      </c>
      <c r="B10" s="2" t="s">
        <v>6</v>
      </c>
      <c r="C10" s="8" t="s">
        <v>20</v>
      </c>
      <c r="D10" s="17" t="s">
        <v>30</v>
      </c>
      <c r="E10" s="47">
        <v>792.92</v>
      </c>
      <c r="F10" s="25" t="s">
        <v>42</v>
      </c>
    </row>
    <row r="11" spans="1:13" ht="25.5" x14ac:dyDescent="0.2">
      <c r="A11" s="3">
        <v>43818</v>
      </c>
      <c r="B11" s="2" t="s">
        <v>6</v>
      </c>
      <c r="C11" s="8" t="s">
        <v>20</v>
      </c>
      <c r="D11" s="17" t="s">
        <v>30</v>
      </c>
      <c r="E11" s="47">
        <v>792.92</v>
      </c>
      <c r="F11" s="14" t="s">
        <v>54</v>
      </c>
      <c r="I11" s="31"/>
    </row>
    <row r="12" spans="1:13" x14ac:dyDescent="0.2">
      <c r="A12" s="6"/>
      <c r="E12" s="12">
        <f>SUM(E10:E11)</f>
        <v>1585.84</v>
      </c>
      <c r="F12" s="10"/>
      <c r="M12" s="28"/>
    </row>
    <row r="13" spans="1:13" x14ac:dyDescent="0.2">
      <c r="A13" s="69" t="s">
        <v>19</v>
      </c>
      <c r="B13" s="70"/>
      <c r="C13" s="70"/>
      <c r="D13" s="70"/>
      <c r="E13" s="70"/>
      <c r="F13" s="71"/>
    </row>
    <row r="14" spans="1:13" x14ac:dyDescent="0.2">
      <c r="A14" s="1" t="s">
        <v>0</v>
      </c>
      <c r="B14" s="1" t="s">
        <v>1</v>
      </c>
      <c r="C14" s="1" t="s">
        <v>16</v>
      </c>
      <c r="D14" s="1" t="s">
        <v>2</v>
      </c>
      <c r="E14" s="1" t="s">
        <v>4</v>
      </c>
      <c r="F14" s="1" t="s">
        <v>3</v>
      </c>
    </row>
    <row r="15" spans="1:13" x14ac:dyDescent="0.2">
      <c r="A15" s="23" t="s">
        <v>55</v>
      </c>
      <c r="B15" s="8" t="s">
        <v>35</v>
      </c>
      <c r="C15" s="8" t="s">
        <v>21</v>
      </c>
      <c r="D15" s="17" t="s">
        <v>31</v>
      </c>
      <c r="E15" s="49">
        <v>161.30000000000001</v>
      </c>
      <c r="F15" s="22" t="s">
        <v>54</v>
      </c>
    </row>
    <row r="16" spans="1:13" x14ac:dyDescent="0.2">
      <c r="A16" s="23" t="s">
        <v>55</v>
      </c>
      <c r="B16" s="8" t="s">
        <v>35</v>
      </c>
      <c r="C16" s="8" t="s">
        <v>21</v>
      </c>
      <c r="D16" s="17" t="s">
        <v>31</v>
      </c>
      <c r="E16" s="49">
        <v>142.1</v>
      </c>
      <c r="F16" s="22" t="s">
        <v>42</v>
      </c>
    </row>
    <row r="17" spans="1:12" x14ac:dyDescent="0.2">
      <c r="A17" s="53" t="s">
        <v>55</v>
      </c>
      <c r="B17" s="8" t="s">
        <v>35</v>
      </c>
      <c r="C17" s="8" t="s">
        <v>21</v>
      </c>
      <c r="D17" s="17" t="s">
        <v>31</v>
      </c>
      <c r="E17" s="55">
        <v>157</v>
      </c>
      <c r="F17" s="56" t="s">
        <v>57</v>
      </c>
    </row>
    <row r="18" spans="1:12" x14ac:dyDescent="0.2">
      <c r="A18" s="54" t="s">
        <v>56</v>
      </c>
      <c r="B18" s="52" t="s">
        <v>35</v>
      </c>
      <c r="C18" s="8" t="s">
        <v>21</v>
      </c>
      <c r="D18" s="50" t="s">
        <v>31</v>
      </c>
      <c r="E18" s="57">
        <v>131.69999999999999</v>
      </c>
      <c r="F18" s="58" t="s">
        <v>53</v>
      </c>
    </row>
    <row r="19" spans="1:12" x14ac:dyDescent="0.2">
      <c r="E19" s="35">
        <f>SUM(E15:E18)</f>
        <v>592.09999999999991</v>
      </c>
    </row>
    <row r="20" spans="1:12" x14ac:dyDescent="0.2">
      <c r="A20" s="69" t="s">
        <v>22</v>
      </c>
      <c r="B20" s="70"/>
      <c r="C20" s="70"/>
      <c r="D20" s="70"/>
      <c r="E20" s="70"/>
      <c r="F20" s="71"/>
    </row>
    <row r="21" spans="1:12" x14ac:dyDescent="0.2">
      <c r="A21" s="1" t="s">
        <v>0</v>
      </c>
      <c r="B21" s="1" t="s">
        <v>1</v>
      </c>
      <c r="C21" s="1" t="s">
        <v>16</v>
      </c>
      <c r="D21" s="1" t="s">
        <v>2</v>
      </c>
      <c r="E21" s="1" t="s">
        <v>4</v>
      </c>
      <c r="F21" s="1" t="s">
        <v>3</v>
      </c>
    </row>
    <row r="22" spans="1:12" ht="25.5" x14ac:dyDescent="0.2">
      <c r="A22" s="3">
        <v>43788</v>
      </c>
      <c r="B22" s="2" t="s">
        <v>23</v>
      </c>
      <c r="C22" s="8" t="s">
        <v>21</v>
      </c>
      <c r="D22" s="50" t="s">
        <v>32</v>
      </c>
      <c r="E22" s="59">
        <v>2857.22</v>
      </c>
      <c r="F22" s="51" t="s">
        <v>40</v>
      </c>
      <c r="I22" s="30"/>
    </row>
    <row r="23" spans="1:12" x14ac:dyDescent="0.2">
      <c r="A23" s="5"/>
      <c r="B23" s="4"/>
      <c r="C23" s="4"/>
      <c r="D23" s="4"/>
      <c r="E23" s="35">
        <f>SUM(E22:E22)</f>
        <v>2857.22</v>
      </c>
      <c r="F23" s="4"/>
    </row>
    <row r="24" spans="1:12" x14ac:dyDescent="0.2">
      <c r="A24" s="69" t="s">
        <v>24</v>
      </c>
      <c r="B24" s="70"/>
      <c r="C24" s="70"/>
      <c r="D24" s="70"/>
      <c r="E24" s="70"/>
      <c r="F24" s="71"/>
    </row>
    <row r="25" spans="1:12" x14ac:dyDescent="0.2">
      <c r="A25" s="16" t="s">
        <v>0</v>
      </c>
      <c r="B25" s="16" t="s">
        <v>1</v>
      </c>
      <c r="C25" s="16" t="s">
        <v>16</v>
      </c>
      <c r="D25" s="16" t="s">
        <v>2</v>
      </c>
      <c r="E25" s="16" t="s">
        <v>4</v>
      </c>
      <c r="F25" s="16" t="s">
        <v>3</v>
      </c>
    </row>
    <row r="26" spans="1:12" x14ac:dyDescent="0.2">
      <c r="A26" s="3">
        <v>43742</v>
      </c>
      <c r="B26" s="2" t="s">
        <v>12</v>
      </c>
      <c r="C26" s="8" t="s">
        <v>21</v>
      </c>
      <c r="D26" s="17" t="s">
        <v>33</v>
      </c>
      <c r="E26" s="47">
        <v>128.88</v>
      </c>
      <c r="F26" s="13" t="s">
        <v>42</v>
      </c>
      <c r="G26" s="32"/>
      <c r="H26" s="29"/>
      <c r="I26" s="32"/>
      <c r="J26" s="32"/>
      <c r="K26" s="32"/>
    </row>
    <row r="27" spans="1:12" x14ac:dyDescent="0.2">
      <c r="A27" s="6"/>
      <c r="B27" s="7"/>
      <c r="C27" s="10"/>
      <c r="D27" s="9"/>
      <c r="E27" s="15">
        <f>SUM(E26:E26)</f>
        <v>128.88</v>
      </c>
      <c r="F27" s="18"/>
      <c r="G27" s="32"/>
      <c r="H27" s="29"/>
      <c r="I27" s="32"/>
      <c r="J27" s="32"/>
      <c r="K27" s="32"/>
    </row>
    <row r="28" spans="1:12" x14ac:dyDescent="0.2">
      <c r="A28" s="69" t="s">
        <v>36</v>
      </c>
      <c r="B28" s="70"/>
      <c r="C28" s="70"/>
      <c r="D28" s="70"/>
      <c r="E28" s="70"/>
      <c r="F28" s="71"/>
      <c r="G28" s="32"/>
      <c r="H28" s="29"/>
      <c r="I28" s="32"/>
      <c r="J28" s="32"/>
      <c r="K28" s="32"/>
    </row>
    <row r="29" spans="1:12" x14ac:dyDescent="0.2">
      <c r="A29" s="16" t="s">
        <v>0</v>
      </c>
      <c r="B29" s="16" t="s">
        <v>1</v>
      </c>
      <c r="C29" s="16" t="s">
        <v>16</v>
      </c>
      <c r="D29" s="16" t="s">
        <v>2</v>
      </c>
      <c r="E29" s="16" t="s">
        <v>4</v>
      </c>
      <c r="F29" s="16" t="s">
        <v>3</v>
      </c>
      <c r="G29" s="32"/>
      <c r="H29" s="29"/>
      <c r="I29" s="32"/>
      <c r="J29" s="32"/>
      <c r="K29" s="32"/>
    </row>
    <row r="30" spans="1:12" ht="25.5" x14ac:dyDescent="0.2">
      <c r="A30" s="33">
        <v>43768</v>
      </c>
      <c r="B30" s="34" t="s">
        <v>37</v>
      </c>
      <c r="C30" s="43" t="s">
        <v>21</v>
      </c>
      <c r="D30" s="58" t="s">
        <v>58</v>
      </c>
      <c r="E30" s="60">
        <v>90.02</v>
      </c>
      <c r="F30" s="40" t="s">
        <v>54</v>
      </c>
      <c r="L30" s="28"/>
    </row>
    <row r="31" spans="1:12" x14ac:dyDescent="0.2">
      <c r="A31" s="6"/>
      <c r="B31" s="7"/>
      <c r="C31" s="7"/>
      <c r="D31" s="7"/>
      <c r="E31" s="12">
        <f>SUM(E30:E30)</f>
        <v>90.02</v>
      </c>
      <c r="F31" s="7"/>
      <c r="G31" s="32"/>
      <c r="H31" s="29"/>
      <c r="I31" s="32"/>
      <c r="J31" s="32"/>
      <c r="K31" s="32"/>
    </row>
    <row r="32" spans="1:12" x14ac:dyDescent="0.2">
      <c r="A32" s="69" t="s">
        <v>59</v>
      </c>
      <c r="B32" s="70"/>
      <c r="C32" s="70"/>
      <c r="D32" s="70"/>
      <c r="E32" s="70"/>
      <c r="F32" s="71"/>
      <c r="G32" s="32"/>
      <c r="H32" s="29"/>
      <c r="I32" s="32"/>
      <c r="J32" s="32"/>
      <c r="K32" s="32"/>
    </row>
    <row r="33" spans="1:11" x14ac:dyDescent="0.2">
      <c r="A33" s="16" t="s">
        <v>0</v>
      </c>
      <c r="B33" s="16" t="s">
        <v>1</v>
      </c>
      <c r="C33" s="16" t="s">
        <v>16</v>
      </c>
      <c r="D33" s="16" t="s">
        <v>2</v>
      </c>
      <c r="E33" s="16" t="s">
        <v>4</v>
      </c>
      <c r="F33" s="16" t="s">
        <v>3</v>
      </c>
      <c r="G33" s="32"/>
      <c r="H33" s="29"/>
      <c r="I33" s="32"/>
      <c r="J33" s="32"/>
      <c r="K33" s="32"/>
    </row>
    <row r="34" spans="1:11" x14ac:dyDescent="0.2">
      <c r="A34" s="23" t="s">
        <v>67</v>
      </c>
      <c r="B34" s="40" t="s">
        <v>63</v>
      </c>
      <c r="C34" s="43" t="s">
        <v>21</v>
      </c>
      <c r="D34" s="22" t="s">
        <v>64</v>
      </c>
      <c r="E34" s="49">
        <v>220</v>
      </c>
      <c r="F34" s="22" t="s">
        <v>60</v>
      </c>
      <c r="G34" s="32"/>
      <c r="H34" s="29"/>
      <c r="I34" s="32"/>
      <c r="J34" s="32"/>
      <c r="K34" s="32"/>
    </row>
    <row r="35" spans="1:11" x14ac:dyDescent="0.2">
      <c r="A35" s="53" t="s">
        <v>67</v>
      </c>
      <c r="B35" s="61" t="s">
        <v>63</v>
      </c>
      <c r="C35" s="62" t="s">
        <v>21</v>
      </c>
      <c r="D35" s="56" t="s">
        <v>65</v>
      </c>
      <c r="E35" s="55">
        <v>350</v>
      </c>
      <c r="F35" s="56" t="s">
        <v>61</v>
      </c>
      <c r="G35" s="32"/>
      <c r="H35" s="29"/>
      <c r="I35" s="32"/>
      <c r="J35" s="32"/>
      <c r="K35" s="32"/>
    </row>
    <row r="36" spans="1:11" x14ac:dyDescent="0.2">
      <c r="A36" s="54" t="s">
        <v>50</v>
      </c>
      <c r="B36" s="58" t="s">
        <v>63</v>
      </c>
      <c r="C36" s="10" t="s">
        <v>21</v>
      </c>
      <c r="D36" s="58" t="s">
        <v>66</v>
      </c>
      <c r="E36" s="57">
        <v>220</v>
      </c>
      <c r="F36" s="58" t="s">
        <v>62</v>
      </c>
      <c r="G36" s="32"/>
      <c r="H36" s="29"/>
      <c r="I36" s="32"/>
      <c r="J36" s="32"/>
      <c r="K36" s="32"/>
    </row>
    <row r="37" spans="1:11" x14ac:dyDescent="0.2">
      <c r="A37" s="6"/>
      <c r="B37" s="7"/>
      <c r="C37" s="7"/>
      <c r="D37" s="7"/>
      <c r="E37" s="12">
        <f>SUM(E34:E36)</f>
        <v>790</v>
      </c>
      <c r="F37" s="7"/>
      <c r="G37" s="32"/>
      <c r="H37" s="29"/>
      <c r="I37" s="32"/>
      <c r="J37" s="32"/>
      <c r="K37" s="32"/>
    </row>
    <row r="38" spans="1:11" x14ac:dyDescent="0.2">
      <c r="A38" s="69" t="s">
        <v>68</v>
      </c>
      <c r="B38" s="70"/>
      <c r="C38" s="70"/>
      <c r="D38" s="70"/>
      <c r="E38" s="70"/>
      <c r="F38" s="71"/>
      <c r="G38" s="32"/>
      <c r="H38" s="29"/>
      <c r="I38" s="32"/>
      <c r="J38" s="32"/>
      <c r="K38" s="32"/>
    </row>
    <row r="39" spans="1:11" x14ac:dyDescent="0.2">
      <c r="A39" s="16" t="s">
        <v>0</v>
      </c>
      <c r="B39" s="16" t="s">
        <v>1</v>
      </c>
      <c r="C39" s="16" t="s">
        <v>16</v>
      </c>
      <c r="D39" s="16" t="s">
        <v>2</v>
      </c>
      <c r="E39" s="16" t="s">
        <v>4</v>
      </c>
      <c r="F39" s="16" t="s">
        <v>3</v>
      </c>
      <c r="G39" s="32"/>
      <c r="H39" s="29"/>
      <c r="I39" s="32"/>
      <c r="J39" s="32"/>
      <c r="K39" s="32"/>
    </row>
    <row r="40" spans="1:11" ht="25.5" x14ac:dyDescent="0.2">
      <c r="A40" s="6">
        <v>43770</v>
      </c>
      <c r="B40" s="58" t="s">
        <v>70</v>
      </c>
      <c r="C40" s="10" t="s">
        <v>21</v>
      </c>
      <c r="D40" s="58" t="s">
        <v>69</v>
      </c>
      <c r="E40" s="57">
        <v>1573</v>
      </c>
      <c r="F40" s="18" t="s">
        <v>57</v>
      </c>
      <c r="G40" s="32"/>
      <c r="H40" s="29"/>
      <c r="I40" s="32"/>
      <c r="J40" s="32"/>
      <c r="K40" s="32"/>
    </row>
    <row r="41" spans="1:11" x14ac:dyDescent="0.2">
      <c r="A41" s="6"/>
      <c r="B41" s="7"/>
      <c r="C41" s="7"/>
      <c r="D41" s="7"/>
      <c r="E41" s="12">
        <f>SUM(E40)</f>
        <v>1573</v>
      </c>
      <c r="F41" s="7"/>
      <c r="G41" s="32"/>
      <c r="H41" s="29"/>
      <c r="I41" s="32"/>
      <c r="J41" s="32"/>
      <c r="K41" s="32"/>
    </row>
    <row r="42" spans="1:11" x14ac:dyDescent="0.2">
      <c r="A42" s="69" t="s">
        <v>25</v>
      </c>
      <c r="B42" s="70"/>
      <c r="C42" s="70"/>
      <c r="D42" s="70"/>
      <c r="E42" s="70"/>
      <c r="F42" s="71"/>
      <c r="H42" s="10"/>
    </row>
    <row r="43" spans="1:11" x14ac:dyDescent="0.2">
      <c r="A43" s="16" t="s">
        <v>0</v>
      </c>
      <c r="B43" s="16" t="s">
        <v>1</v>
      </c>
      <c r="C43" s="16" t="s">
        <v>16</v>
      </c>
      <c r="D43" s="16" t="s">
        <v>2</v>
      </c>
      <c r="E43" s="16" t="s">
        <v>4</v>
      </c>
      <c r="F43" s="16" t="s">
        <v>3</v>
      </c>
    </row>
    <row r="44" spans="1:11" x14ac:dyDescent="0.2">
      <c r="A44" s="23">
        <v>43788</v>
      </c>
      <c r="B44" s="2" t="s">
        <v>5</v>
      </c>
      <c r="C44" s="8" t="s">
        <v>20</v>
      </c>
      <c r="D44" s="2" t="s">
        <v>34</v>
      </c>
      <c r="E44" s="47">
        <v>1892.25</v>
      </c>
      <c r="F44" s="13" t="s">
        <v>41</v>
      </c>
    </row>
    <row r="45" spans="1:11" x14ac:dyDescent="0.2">
      <c r="A45" s="23">
        <v>43788</v>
      </c>
      <c r="B45" s="2" t="s">
        <v>5</v>
      </c>
      <c r="C45" s="8" t="s">
        <v>20</v>
      </c>
      <c r="D45" s="2" t="s">
        <v>34</v>
      </c>
      <c r="E45" s="47">
        <v>1892.25</v>
      </c>
      <c r="F45" s="14" t="s">
        <v>42</v>
      </c>
    </row>
    <row r="46" spans="1:11" x14ac:dyDescent="0.2">
      <c r="A46" s="54">
        <v>43796</v>
      </c>
      <c r="B46" s="2" t="s">
        <v>5</v>
      </c>
      <c r="C46" s="8" t="s">
        <v>20</v>
      </c>
      <c r="D46" s="2" t="s">
        <v>34</v>
      </c>
      <c r="E46" s="63">
        <v>1892.25</v>
      </c>
      <c r="F46" s="18" t="s">
        <v>54</v>
      </c>
    </row>
    <row r="47" spans="1:11" x14ac:dyDescent="0.2">
      <c r="A47" s="6"/>
      <c r="B47" s="7"/>
      <c r="C47" s="7"/>
      <c r="D47" s="7"/>
      <c r="E47" s="12">
        <f>SUM(E44:E46)</f>
        <v>5676.75</v>
      </c>
      <c r="F47" s="18"/>
    </row>
    <row r="48" spans="1:11" x14ac:dyDescent="0.2">
      <c r="A48" s="69" t="s">
        <v>26</v>
      </c>
      <c r="B48" s="70"/>
      <c r="C48" s="70"/>
      <c r="D48" s="70"/>
      <c r="E48" s="70"/>
      <c r="F48" s="71"/>
    </row>
    <row r="49" spans="1:11" x14ac:dyDescent="0.2">
      <c r="A49" s="16" t="s">
        <v>0</v>
      </c>
      <c r="B49" s="16" t="s">
        <v>1</v>
      </c>
      <c r="C49" s="16" t="s">
        <v>16</v>
      </c>
      <c r="D49" s="16" t="s">
        <v>2</v>
      </c>
      <c r="E49" s="16" t="s">
        <v>4</v>
      </c>
      <c r="F49" s="16" t="s">
        <v>3</v>
      </c>
    </row>
    <row r="50" spans="1:11" ht="25.5" x14ac:dyDescent="0.2">
      <c r="A50" s="23" t="s">
        <v>71</v>
      </c>
      <c r="B50" s="22" t="s">
        <v>72</v>
      </c>
      <c r="C50" s="8" t="s">
        <v>21</v>
      </c>
      <c r="D50" s="22" t="s">
        <v>73</v>
      </c>
      <c r="E50" s="65">
        <v>180</v>
      </c>
      <c r="F50" s="64" t="s">
        <v>54</v>
      </c>
      <c r="G50" s="27"/>
      <c r="H50" s="8"/>
      <c r="I50" s="8"/>
      <c r="K50" s="26"/>
    </row>
    <row r="51" spans="1:11" ht="25.5" x14ac:dyDescent="0.2">
      <c r="A51" s="23" t="s">
        <v>74</v>
      </c>
      <c r="B51" s="8" t="s">
        <v>38</v>
      </c>
      <c r="C51" s="8" t="s">
        <v>21</v>
      </c>
      <c r="D51" s="8" t="s">
        <v>39</v>
      </c>
      <c r="E51" s="49">
        <v>2464</v>
      </c>
      <c r="F51" s="22" t="s">
        <v>54</v>
      </c>
    </row>
    <row r="52" spans="1:11" ht="25.5" x14ac:dyDescent="0.2">
      <c r="A52" s="23" t="s">
        <v>75</v>
      </c>
      <c r="B52" s="8" t="s">
        <v>38</v>
      </c>
      <c r="C52" s="8" t="s">
        <v>21</v>
      </c>
      <c r="D52" s="8" t="s">
        <v>39</v>
      </c>
      <c r="E52" s="49">
        <v>2464</v>
      </c>
      <c r="F52" s="22" t="s">
        <v>57</v>
      </c>
    </row>
    <row r="53" spans="1:11" ht="25.5" x14ac:dyDescent="0.2">
      <c r="A53" s="23" t="s">
        <v>76</v>
      </c>
      <c r="B53" s="8" t="s">
        <v>38</v>
      </c>
      <c r="C53" s="8" t="s">
        <v>21</v>
      </c>
      <c r="D53" s="8" t="s">
        <v>39</v>
      </c>
      <c r="E53" s="49">
        <v>2464</v>
      </c>
      <c r="F53" s="22" t="s">
        <v>53</v>
      </c>
    </row>
    <row r="54" spans="1:11" ht="25.5" x14ac:dyDescent="0.2">
      <c r="A54" s="23" t="s">
        <v>77</v>
      </c>
      <c r="B54" s="22" t="s">
        <v>78</v>
      </c>
      <c r="C54" s="8" t="s">
        <v>21</v>
      </c>
      <c r="D54" s="22" t="s">
        <v>79</v>
      </c>
      <c r="E54" s="65">
        <v>1144</v>
      </c>
      <c r="F54" s="22" t="s">
        <v>80</v>
      </c>
    </row>
    <row r="55" spans="1:11" ht="25.5" x14ac:dyDescent="0.2">
      <c r="A55" s="23" t="s">
        <v>50</v>
      </c>
      <c r="B55" s="22" t="s">
        <v>81</v>
      </c>
      <c r="C55" s="8" t="s">
        <v>21</v>
      </c>
      <c r="D55" s="22" t="s">
        <v>82</v>
      </c>
      <c r="E55" s="49">
        <v>4675</v>
      </c>
      <c r="F55" s="22" t="s">
        <v>53</v>
      </c>
    </row>
    <row r="56" spans="1:11" ht="25.5" x14ac:dyDescent="0.2">
      <c r="A56" s="23" t="s">
        <v>56</v>
      </c>
      <c r="B56" s="22" t="s">
        <v>83</v>
      </c>
      <c r="C56" s="8" t="s">
        <v>21</v>
      </c>
      <c r="D56" s="22" t="s">
        <v>84</v>
      </c>
      <c r="E56" s="49">
        <v>1734.33</v>
      </c>
      <c r="F56" s="22" t="s">
        <v>53</v>
      </c>
    </row>
    <row r="57" spans="1:11" ht="25.5" x14ac:dyDescent="0.2">
      <c r="A57" s="23" t="s">
        <v>49</v>
      </c>
      <c r="B57" s="22" t="s">
        <v>14</v>
      </c>
      <c r="C57" s="8" t="s">
        <v>21</v>
      </c>
      <c r="D57" s="22" t="s">
        <v>85</v>
      </c>
      <c r="E57" s="49">
        <v>236.25</v>
      </c>
      <c r="F57" s="22" t="s">
        <v>86</v>
      </c>
    </row>
    <row r="58" spans="1:11" x14ac:dyDescent="0.2">
      <c r="A58" s="23" t="s">
        <v>87</v>
      </c>
      <c r="B58" s="22" t="s">
        <v>88</v>
      </c>
      <c r="C58" s="61" t="s">
        <v>20</v>
      </c>
      <c r="D58" s="22" t="s">
        <v>89</v>
      </c>
      <c r="E58" s="49">
        <v>968</v>
      </c>
      <c r="F58" s="22" t="s">
        <v>54</v>
      </c>
    </row>
    <row r="59" spans="1:11" x14ac:dyDescent="0.2">
      <c r="A59" s="23" t="s">
        <v>90</v>
      </c>
      <c r="B59" s="22" t="s">
        <v>88</v>
      </c>
      <c r="C59" s="61" t="s">
        <v>20</v>
      </c>
      <c r="D59" s="22" t="s">
        <v>89</v>
      </c>
      <c r="E59" s="49">
        <v>774.4</v>
      </c>
      <c r="F59" s="22" t="s">
        <v>57</v>
      </c>
    </row>
    <row r="60" spans="1:11" x14ac:dyDescent="0.2">
      <c r="A60" s="23" t="s">
        <v>67</v>
      </c>
      <c r="B60" s="22" t="s">
        <v>88</v>
      </c>
      <c r="C60" s="61" t="s">
        <v>20</v>
      </c>
      <c r="D60" s="22" t="s">
        <v>89</v>
      </c>
      <c r="E60" s="49">
        <v>580.79999999999995</v>
      </c>
      <c r="F60" s="22" t="s">
        <v>53</v>
      </c>
    </row>
    <row r="61" spans="1:11" ht="25.5" x14ac:dyDescent="0.2">
      <c r="A61" s="23" t="s">
        <v>91</v>
      </c>
      <c r="B61" s="22" t="s">
        <v>15</v>
      </c>
      <c r="C61" s="8" t="s">
        <v>21</v>
      </c>
      <c r="D61" s="22" t="s">
        <v>92</v>
      </c>
      <c r="E61" s="49">
        <v>140</v>
      </c>
      <c r="F61" s="22" t="s">
        <v>93</v>
      </c>
    </row>
    <row r="62" spans="1:11" ht="25.5" x14ac:dyDescent="0.2">
      <c r="A62" s="23" t="s">
        <v>94</v>
      </c>
      <c r="B62" s="22" t="s">
        <v>95</v>
      </c>
      <c r="C62" s="8" t="s">
        <v>21</v>
      </c>
      <c r="D62" s="22" t="s">
        <v>96</v>
      </c>
      <c r="E62" s="49">
        <v>258.83</v>
      </c>
      <c r="F62" s="22" t="s">
        <v>97</v>
      </c>
    </row>
    <row r="63" spans="1:11" x14ac:dyDescent="0.2">
      <c r="A63" s="23" t="s">
        <v>94</v>
      </c>
      <c r="B63" s="22" t="s">
        <v>98</v>
      </c>
      <c r="C63" s="8" t="s">
        <v>21</v>
      </c>
      <c r="D63" s="22" t="s">
        <v>99</v>
      </c>
      <c r="E63" s="49">
        <v>514.25</v>
      </c>
      <c r="F63" s="22" t="s">
        <v>54</v>
      </c>
    </row>
    <row r="64" spans="1:11" x14ac:dyDescent="0.2">
      <c r="A64" s="23" t="s">
        <v>100</v>
      </c>
      <c r="B64" s="22" t="s">
        <v>98</v>
      </c>
      <c r="C64" s="8" t="s">
        <v>21</v>
      </c>
      <c r="D64" s="22" t="s">
        <v>99</v>
      </c>
      <c r="E64" s="49">
        <v>411.4</v>
      </c>
      <c r="F64" s="22" t="s">
        <v>57</v>
      </c>
    </row>
    <row r="65" spans="1:6" x14ac:dyDescent="0.2">
      <c r="A65" s="23" t="s">
        <v>67</v>
      </c>
      <c r="B65" s="22" t="s">
        <v>98</v>
      </c>
      <c r="C65" s="8" t="s">
        <v>21</v>
      </c>
      <c r="D65" s="22" t="s">
        <v>99</v>
      </c>
      <c r="E65" s="49">
        <v>290.39999999999998</v>
      </c>
      <c r="F65" s="22" t="s">
        <v>53</v>
      </c>
    </row>
    <row r="66" spans="1:6" ht="25.5" x14ac:dyDescent="0.2">
      <c r="A66" s="23" t="s">
        <v>55</v>
      </c>
      <c r="B66" s="22" t="s">
        <v>101</v>
      </c>
      <c r="C66" s="61" t="s">
        <v>20</v>
      </c>
      <c r="D66" s="22" t="s">
        <v>102</v>
      </c>
      <c r="E66" s="49">
        <v>620</v>
      </c>
      <c r="F66" s="22" t="s">
        <v>57</v>
      </c>
    </row>
    <row r="67" spans="1:6" ht="25.5" x14ac:dyDescent="0.2">
      <c r="A67" s="23" t="s">
        <v>55</v>
      </c>
      <c r="B67" s="22" t="s">
        <v>101</v>
      </c>
      <c r="C67" s="61" t="s">
        <v>20</v>
      </c>
      <c r="D67" s="22" t="s">
        <v>103</v>
      </c>
      <c r="E67" s="49">
        <v>620</v>
      </c>
      <c r="F67" s="22" t="s">
        <v>57</v>
      </c>
    </row>
    <row r="68" spans="1:6" ht="25.5" x14ac:dyDescent="0.2">
      <c r="A68" s="23" t="s">
        <v>55</v>
      </c>
      <c r="B68" s="22" t="s">
        <v>101</v>
      </c>
      <c r="C68" s="61" t="s">
        <v>20</v>
      </c>
      <c r="D68" s="22" t="s">
        <v>104</v>
      </c>
      <c r="E68" s="49">
        <v>620</v>
      </c>
      <c r="F68" s="22" t="s">
        <v>57</v>
      </c>
    </row>
    <row r="69" spans="1:6" ht="25.5" x14ac:dyDescent="0.2">
      <c r="A69" s="23" t="s">
        <v>56</v>
      </c>
      <c r="B69" s="22" t="s">
        <v>101</v>
      </c>
      <c r="C69" s="61" t="s">
        <v>20</v>
      </c>
      <c r="D69" s="22" t="s">
        <v>103</v>
      </c>
      <c r="E69" s="49">
        <v>1007.5</v>
      </c>
      <c r="F69" s="22" t="s">
        <v>53</v>
      </c>
    </row>
    <row r="70" spans="1:6" ht="25.5" x14ac:dyDescent="0.2">
      <c r="A70" s="23" t="s">
        <v>56</v>
      </c>
      <c r="B70" s="22" t="s">
        <v>101</v>
      </c>
      <c r="C70" s="61" t="s">
        <v>20</v>
      </c>
      <c r="D70" s="22" t="s">
        <v>104</v>
      </c>
      <c r="E70" s="49">
        <v>1007.5</v>
      </c>
      <c r="F70" s="22" t="s">
        <v>53</v>
      </c>
    </row>
    <row r="71" spans="1:6" ht="25.5" x14ac:dyDescent="0.2">
      <c r="A71" s="23" t="s">
        <v>56</v>
      </c>
      <c r="B71" s="22" t="s">
        <v>101</v>
      </c>
      <c r="C71" s="61" t="s">
        <v>20</v>
      </c>
      <c r="D71" s="22" t="s">
        <v>102</v>
      </c>
      <c r="E71" s="49">
        <v>1007.5</v>
      </c>
      <c r="F71" s="22" t="s">
        <v>53</v>
      </c>
    </row>
    <row r="72" spans="1:6" ht="25.5" x14ac:dyDescent="0.2">
      <c r="A72" s="23" t="s">
        <v>43</v>
      </c>
      <c r="B72" s="22" t="s">
        <v>7</v>
      </c>
      <c r="C72" s="61" t="s">
        <v>20</v>
      </c>
      <c r="D72" s="22" t="s">
        <v>105</v>
      </c>
      <c r="E72" s="49">
        <v>2513.71</v>
      </c>
      <c r="F72" s="22" t="s">
        <v>42</v>
      </c>
    </row>
    <row r="73" spans="1:6" ht="25.5" x14ac:dyDescent="0.2">
      <c r="A73" s="23" t="s">
        <v>74</v>
      </c>
      <c r="B73" s="22" t="s">
        <v>7</v>
      </c>
      <c r="C73" s="61" t="s">
        <v>20</v>
      </c>
      <c r="D73" s="22" t="s">
        <v>105</v>
      </c>
      <c r="E73" s="49">
        <v>2513.71</v>
      </c>
      <c r="F73" s="22" t="s">
        <v>54</v>
      </c>
    </row>
    <row r="74" spans="1:6" ht="25.5" x14ac:dyDescent="0.2">
      <c r="A74" s="23" t="s">
        <v>55</v>
      </c>
      <c r="B74" s="22" t="s">
        <v>7</v>
      </c>
      <c r="C74" s="61" t="s">
        <v>20</v>
      </c>
      <c r="D74" s="22" t="s">
        <v>105</v>
      </c>
      <c r="E74" s="49">
        <v>2513.71</v>
      </c>
      <c r="F74" s="22" t="s">
        <v>57</v>
      </c>
    </row>
    <row r="75" spans="1:6" ht="25.5" x14ac:dyDescent="0.2">
      <c r="A75" s="23" t="s">
        <v>106</v>
      </c>
      <c r="B75" s="22" t="s">
        <v>7</v>
      </c>
      <c r="C75" s="61" t="s">
        <v>20</v>
      </c>
      <c r="D75" s="22" t="s">
        <v>105</v>
      </c>
      <c r="E75" s="49">
        <v>2513.71</v>
      </c>
      <c r="F75" s="22" t="s">
        <v>53</v>
      </c>
    </row>
    <row r="76" spans="1:6" ht="25.5" x14ac:dyDescent="0.2">
      <c r="A76" s="23" t="s">
        <v>107</v>
      </c>
      <c r="B76" s="22" t="s">
        <v>108</v>
      </c>
      <c r="C76" s="8" t="s">
        <v>21</v>
      </c>
      <c r="D76" s="22" t="s">
        <v>109</v>
      </c>
      <c r="E76" s="49">
        <v>140</v>
      </c>
      <c r="F76" s="22" t="s">
        <v>110</v>
      </c>
    </row>
    <row r="77" spans="1:6" x14ac:dyDescent="0.2">
      <c r="A77" s="23" t="s">
        <v>111</v>
      </c>
      <c r="B77" s="22" t="s">
        <v>112</v>
      </c>
      <c r="C77" s="8" t="s">
        <v>21</v>
      </c>
      <c r="D77" s="22" t="s">
        <v>113</v>
      </c>
      <c r="E77" s="49">
        <v>338.8</v>
      </c>
      <c r="F77" s="22" t="s">
        <v>54</v>
      </c>
    </row>
    <row r="78" spans="1:6" x14ac:dyDescent="0.2">
      <c r="A78" s="23" t="s">
        <v>114</v>
      </c>
      <c r="B78" s="22" t="s">
        <v>112</v>
      </c>
      <c r="C78" s="8" t="s">
        <v>21</v>
      </c>
      <c r="D78" s="22" t="s">
        <v>113</v>
      </c>
      <c r="E78" s="49">
        <v>338.8</v>
      </c>
      <c r="F78" s="22" t="s">
        <v>57</v>
      </c>
    </row>
    <row r="79" spans="1:6" x14ac:dyDescent="0.2">
      <c r="A79" s="23" t="s">
        <v>67</v>
      </c>
      <c r="B79" s="22" t="s">
        <v>112</v>
      </c>
      <c r="C79" s="8" t="s">
        <v>21</v>
      </c>
      <c r="D79" s="22" t="s">
        <v>113</v>
      </c>
      <c r="E79" s="49">
        <v>169.4</v>
      </c>
      <c r="F79" s="22" t="s">
        <v>53</v>
      </c>
    </row>
    <row r="80" spans="1:6" x14ac:dyDescent="0.2">
      <c r="A80" s="27" t="s">
        <v>115</v>
      </c>
      <c r="B80" s="8" t="s">
        <v>116</v>
      </c>
      <c r="C80" s="61" t="s">
        <v>20</v>
      </c>
      <c r="D80" s="8" t="s">
        <v>117</v>
      </c>
      <c r="E80" s="66">
        <v>4862.3900000000003</v>
      </c>
      <c r="F80" s="8" t="s">
        <v>54</v>
      </c>
    </row>
    <row r="81" spans="1:6" x14ac:dyDescent="0.2">
      <c r="A81" s="27" t="s">
        <v>75</v>
      </c>
      <c r="B81" s="8" t="s">
        <v>116</v>
      </c>
      <c r="C81" s="61" t="s">
        <v>20</v>
      </c>
      <c r="D81" s="8" t="s">
        <v>117</v>
      </c>
      <c r="E81" s="66">
        <v>4138.2</v>
      </c>
      <c r="F81" s="8" t="s">
        <v>57</v>
      </c>
    </row>
    <row r="82" spans="1:6" x14ac:dyDescent="0.2">
      <c r="A82" s="27" t="s">
        <v>56</v>
      </c>
      <c r="B82" s="8" t="s">
        <v>116</v>
      </c>
      <c r="C82" s="61" t="s">
        <v>20</v>
      </c>
      <c r="D82" s="8" t="s">
        <v>117</v>
      </c>
      <c r="E82" s="66">
        <v>2793.29</v>
      </c>
      <c r="F82" s="8" t="s">
        <v>53</v>
      </c>
    </row>
    <row r="83" spans="1:6" x14ac:dyDescent="0.2">
      <c r="A83" s="27" t="s">
        <v>118</v>
      </c>
      <c r="B83" s="8" t="s">
        <v>119</v>
      </c>
      <c r="C83" s="8" t="s">
        <v>21</v>
      </c>
      <c r="D83" s="8" t="s">
        <v>120</v>
      </c>
      <c r="E83" s="66">
        <v>740</v>
      </c>
      <c r="F83" s="8" t="s">
        <v>54</v>
      </c>
    </row>
    <row r="84" spans="1:6" x14ac:dyDescent="0.2">
      <c r="A84" s="27" t="s">
        <v>118</v>
      </c>
      <c r="B84" s="8" t="s">
        <v>119</v>
      </c>
      <c r="C84" s="8" t="s">
        <v>21</v>
      </c>
      <c r="D84" s="8" t="s">
        <v>121</v>
      </c>
      <c r="E84" s="66">
        <v>2072</v>
      </c>
      <c r="F84" s="8" t="s">
        <v>54</v>
      </c>
    </row>
    <row r="85" spans="1:6" x14ac:dyDescent="0.2">
      <c r="A85" s="27" t="s">
        <v>111</v>
      </c>
      <c r="B85" s="8" t="s">
        <v>119</v>
      </c>
      <c r="C85" s="8" t="s">
        <v>21</v>
      </c>
      <c r="D85" s="8" t="s">
        <v>122</v>
      </c>
      <c r="E85" s="66">
        <v>740</v>
      </c>
      <c r="F85" s="8" t="s">
        <v>54</v>
      </c>
    </row>
    <row r="86" spans="1:6" x14ac:dyDescent="0.2">
      <c r="A86" s="27" t="s">
        <v>49</v>
      </c>
      <c r="B86" s="8" t="s">
        <v>119</v>
      </c>
      <c r="C86" s="8" t="s">
        <v>21</v>
      </c>
      <c r="D86" s="8" t="s">
        <v>120</v>
      </c>
      <c r="E86" s="66">
        <v>592</v>
      </c>
      <c r="F86" s="8" t="s">
        <v>57</v>
      </c>
    </row>
    <row r="87" spans="1:6" x14ac:dyDescent="0.2">
      <c r="A87" s="27" t="s">
        <v>49</v>
      </c>
      <c r="B87" s="8" t="s">
        <v>119</v>
      </c>
      <c r="C87" s="8" t="s">
        <v>21</v>
      </c>
      <c r="D87" s="8" t="s">
        <v>121</v>
      </c>
      <c r="E87" s="66">
        <v>1776</v>
      </c>
      <c r="F87" s="8" t="s">
        <v>57</v>
      </c>
    </row>
    <row r="88" spans="1:6" x14ac:dyDescent="0.2">
      <c r="A88" s="27" t="s">
        <v>49</v>
      </c>
      <c r="B88" s="8" t="s">
        <v>119</v>
      </c>
      <c r="C88" s="8" t="s">
        <v>21</v>
      </c>
      <c r="D88" s="8" t="s">
        <v>122</v>
      </c>
      <c r="E88" s="66">
        <v>592</v>
      </c>
      <c r="F88" s="8" t="s">
        <v>57</v>
      </c>
    </row>
    <row r="89" spans="1:6" x14ac:dyDescent="0.2">
      <c r="A89" s="27" t="s">
        <v>50</v>
      </c>
      <c r="B89" s="8" t="s">
        <v>119</v>
      </c>
      <c r="C89" s="8" t="s">
        <v>21</v>
      </c>
      <c r="D89" s="8" t="s">
        <v>122</v>
      </c>
      <c r="E89" s="66">
        <v>444</v>
      </c>
      <c r="F89" s="8" t="s">
        <v>53</v>
      </c>
    </row>
    <row r="90" spans="1:6" x14ac:dyDescent="0.2">
      <c r="A90" s="27" t="s">
        <v>50</v>
      </c>
      <c r="B90" s="8" t="s">
        <v>119</v>
      </c>
      <c r="C90" s="8" t="s">
        <v>21</v>
      </c>
      <c r="D90" s="8" t="s">
        <v>120</v>
      </c>
      <c r="E90" s="66">
        <v>444</v>
      </c>
      <c r="F90" s="8" t="s">
        <v>53</v>
      </c>
    </row>
    <row r="91" spans="1:6" x14ac:dyDescent="0.2">
      <c r="A91" s="27" t="s">
        <v>50</v>
      </c>
      <c r="B91" s="8" t="s">
        <v>119</v>
      </c>
      <c r="C91" s="8" t="s">
        <v>21</v>
      </c>
      <c r="D91" s="8" t="s">
        <v>121</v>
      </c>
      <c r="E91" s="66">
        <v>1184</v>
      </c>
      <c r="F91" s="8" t="s">
        <v>53</v>
      </c>
    </row>
    <row r="92" spans="1:6" x14ac:dyDescent="0.2">
      <c r="A92" s="27" t="s">
        <v>123</v>
      </c>
      <c r="B92" s="8" t="s">
        <v>124</v>
      </c>
      <c r="C92" s="8" t="s">
        <v>21</v>
      </c>
      <c r="D92" s="8" t="s">
        <v>125</v>
      </c>
      <c r="E92" s="66">
        <v>1337.66</v>
      </c>
      <c r="F92" s="8" t="s">
        <v>54</v>
      </c>
    </row>
    <row r="93" spans="1:6" x14ac:dyDescent="0.2">
      <c r="A93" s="27" t="s">
        <v>123</v>
      </c>
      <c r="B93" s="8" t="s">
        <v>124</v>
      </c>
      <c r="C93" s="8" t="s">
        <v>21</v>
      </c>
      <c r="D93" s="8" t="s">
        <v>126</v>
      </c>
      <c r="E93" s="66">
        <v>1459.26</v>
      </c>
      <c r="F93" s="8" t="s">
        <v>54</v>
      </c>
    </row>
    <row r="94" spans="1:6" x14ac:dyDescent="0.2">
      <c r="A94" s="27" t="s">
        <v>74</v>
      </c>
      <c r="B94" s="8" t="s">
        <v>127</v>
      </c>
      <c r="C94" s="61" t="s">
        <v>20</v>
      </c>
      <c r="D94" s="8" t="s">
        <v>128</v>
      </c>
      <c r="E94" s="66">
        <v>2701.93</v>
      </c>
      <c r="F94" s="8" t="s">
        <v>54</v>
      </c>
    </row>
    <row r="95" spans="1:6" x14ac:dyDescent="0.2">
      <c r="A95" s="27" t="s">
        <v>55</v>
      </c>
      <c r="B95" s="8" t="s">
        <v>127</v>
      </c>
      <c r="C95" s="61" t="s">
        <v>20</v>
      </c>
      <c r="D95" s="8" t="s">
        <v>128</v>
      </c>
      <c r="E95" s="66">
        <v>2245.7600000000002</v>
      </c>
      <c r="F95" s="8" t="s">
        <v>57</v>
      </c>
    </row>
    <row r="96" spans="1:6" x14ac:dyDescent="0.2">
      <c r="A96" s="27" t="s">
        <v>50</v>
      </c>
      <c r="B96" s="8" t="s">
        <v>127</v>
      </c>
      <c r="C96" s="8" t="s">
        <v>20</v>
      </c>
      <c r="D96" s="8" t="s">
        <v>128</v>
      </c>
      <c r="E96" s="66">
        <v>1579.05</v>
      </c>
      <c r="F96" s="8" t="s">
        <v>53</v>
      </c>
    </row>
    <row r="97" spans="1:6" x14ac:dyDescent="0.2">
      <c r="A97" s="19"/>
      <c r="B97" s="20"/>
      <c r="C97" s="21"/>
      <c r="D97" s="20"/>
      <c r="E97" s="35">
        <f>SUM(E50:E96)</f>
        <v>64925.540000000015</v>
      </c>
      <c r="F97" s="20"/>
    </row>
    <row r="98" spans="1:6" x14ac:dyDescent="0.2">
      <c r="A98" s="41"/>
      <c r="B98" s="41"/>
      <c r="C98" s="41"/>
      <c r="D98" s="41"/>
      <c r="E98" s="12"/>
      <c r="F98" s="41"/>
    </row>
    <row r="99" spans="1:6" x14ac:dyDescent="0.2">
      <c r="A99" s="41"/>
      <c r="B99" s="41"/>
      <c r="C99" s="41"/>
      <c r="D99" s="24" t="s">
        <v>44</v>
      </c>
      <c r="E99" s="24">
        <f>+E97+E47+E41+E37+E31+E27+E23+E19+E12+E7</f>
        <v>80391.830000000016</v>
      </c>
      <c r="F99" s="41"/>
    </row>
    <row r="100" spans="1:6" x14ac:dyDescent="0.2">
      <c r="A100" s="41"/>
      <c r="B100" s="41"/>
      <c r="C100" s="41"/>
      <c r="D100" s="41"/>
      <c r="E100" s="12"/>
      <c r="F100" s="41"/>
    </row>
    <row r="101" spans="1:6" x14ac:dyDescent="0.2">
      <c r="A101" s="41"/>
      <c r="B101" s="41"/>
      <c r="C101" s="41"/>
      <c r="D101" s="41"/>
      <c r="E101" s="12"/>
      <c r="F101" s="41"/>
    </row>
    <row r="102" spans="1:6" x14ac:dyDescent="0.2">
      <c r="A102" s="69" t="s">
        <v>143</v>
      </c>
      <c r="B102" s="70"/>
      <c r="C102" s="70"/>
      <c r="D102" s="70"/>
      <c r="E102" s="70"/>
      <c r="F102" s="71"/>
    </row>
    <row r="103" spans="1:6" x14ac:dyDescent="0.2">
      <c r="A103" s="16" t="s">
        <v>0</v>
      </c>
      <c r="B103" s="16" t="s">
        <v>1</v>
      </c>
      <c r="C103" s="16" t="s">
        <v>16</v>
      </c>
      <c r="D103" s="16" t="s">
        <v>2</v>
      </c>
      <c r="E103" s="16" t="s">
        <v>4</v>
      </c>
      <c r="F103" s="16" t="s">
        <v>3</v>
      </c>
    </row>
    <row r="104" spans="1:6" ht="25.5" x14ac:dyDescent="0.2">
      <c r="A104" s="27" t="s">
        <v>129</v>
      </c>
      <c r="B104" s="8" t="s">
        <v>8</v>
      </c>
      <c r="C104" s="8" t="s">
        <v>21</v>
      </c>
      <c r="D104" s="17" t="s">
        <v>27</v>
      </c>
      <c r="E104" s="66">
        <v>1890</v>
      </c>
      <c r="F104" s="8" t="s">
        <v>130</v>
      </c>
    </row>
    <row r="105" spans="1:6" ht="25.5" x14ac:dyDescent="0.2">
      <c r="A105" s="27" t="s">
        <v>55</v>
      </c>
      <c r="B105" s="8" t="s">
        <v>8</v>
      </c>
      <c r="C105" s="8" t="s">
        <v>21</v>
      </c>
      <c r="D105" s="17" t="s">
        <v>27</v>
      </c>
      <c r="E105" s="66">
        <v>365</v>
      </c>
      <c r="F105" s="8" t="s">
        <v>57</v>
      </c>
    </row>
    <row r="106" spans="1:6" ht="25.5" x14ac:dyDescent="0.2">
      <c r="A106" s="27" t="s">
        <v>56</v>
      </c>
      <c r="B106" s="8" t="s">
        <v>8</v>
      </c>
      <c r="C106" s="8" t="s">
        <v>21</v>
      </c>
      <c r="D106" s="17" t="s">
        <v>27</v>
      </c>
      <c r="E106" s="66">
        <v>320</v>
      </c>
      <c r="F106" s="8" t="s">
        <v>53</v>
      </c>
    </row>
    <row r="107" spans="1:6" ht="25.5" x14ac:dyDescent="0.2">
      <c r="A107" s="37">
        <v>43780</v>
      </c>
      <c r="B107" s="9" t="s">
        <v>131</v>
      </c>
      <c r="C107" s="10" t="s">
        <v>132</v>
      </c>
      <c r="D107" s="9" t="s">
        <v>133</v>
      </c>
      <c r="E107" s="67">
        <v>160600</v>
      </c>
      <c r="F107" s="18" t="s">
        <v>134</v>
      </c>
    </row>
    <row r="108" spans="1:6" ht="25.5" x14ac:dyDescent="0.2">
      <c r="A108" s="37">
        <v>43817</v>
      </c>
      <c r="B108" s="9" t="s">
        <v>131</v>
      </c>
      <c r="C108" s="10" t="s">
        <v>132</v>
      </c>
      <c r="D108" s="9" t="s">
        <v>135</v>
      </c>
      <c r="E108" s="67">
        <v>20000</v>
      </c>
      <c r="F108" s="18" t="s">
        <v>134</v>
      </c>
    </row>
    <row r="109" spans="1:6" x14ac:dyDescent="0.2">
      <c r="E109" s="11">
        <f>SUM(E104:E108)</f>
        <v>183175</v>
      </c>
    </row>
    <row r="110" spans="1:6" x14ac:dyDescent="0.2">
      <c r="A110" s="69" t="s">
        <v>28</v>
      </c>
      <c r="B110" s="70"/>
      <c r="C110" s="70"/>
      <c r="D110" s="70"/>
      <c r="E110" s="70"/>
      <c r="F110" s="71"/>
    </row>
    <row r="111" spans="1:6" x14ac:dyDescent="0.2">
      <c r="A111" s="16" t="s">
        <v>0</v>
      </c>
      <c r="B111" s="16" t="s">
        <v>1</v>
      </c>
      <c r="C111" s="16" t="s">
        <v>16</v>
      </c>
      <c r="D111" s="16" t="s">
        <v>2</v>
      </c>
      <c r="E111" s="16" t="s">
        <v>4</v>
      </c>
      <c r="F111" s="16" t="s">
        <v>3</v>
      </c>
    </row>
    <row r="112" spans="1:6" ht="25.5" x14ac:dyDescent="0.2">
      <c r="A112" s="27" t="s">
        <v>118</v>
      </c>
      <c r="B112" s="8" t="s">
        <v>11</v>
      </c>
      <c r="C112" s="22" t="s">
        <v>29</v>
      </c>
      <c r="D112" s="8" t="s">
        <v>10</v>
      </c>
      <c r="E112" s="66">
        <v>63</v>
      </c>
      <c r="F112" s="8" t="s">
        <v>54</v>
      </c>
    </row>
    <row r="113" spans="1:7" ht="25.5" x14ac:dyDescent="0.2">
      <c r="A113" s="27" t="s">
        <v>136</v>
      </c>
      <c r="B113" s="8" t="s">
        <v>11</v>
      </c>
      <c r="C113" s="22" t="s">
        <v>29</v>
      </c>
      <c r="D113" s="8" t="s">
        <v>10</v>
      </c>
      <c r="E113" s="66">
        <v>63</v>
      </c>
      <c r="F113" s="8" t="s">
        <v>57</v>
      </c>
    </row>
    <row r="114" spans="1:7" ht="25.5" x14ac:dyDescent="0.2">
      <c r="A114" s="27" t="s">
        <v>56</v>
      </c>
      <c r="B114" s="8" t="s">
        <v>11</v>
      </c>
      <c r="C114" s="22" t="s">
        <v>29</v>
      </c>
      <c r="D114" s="8" t="s">
        <v>10</v>
      </c>
      <c r="E114" s="66">
        <v>72</v>
      </c>
      <c r="F114" s="8" t="s">
        <v>53</v>
      </c>
    </row>
    <row r="115" spans="1:7" ht="25.5" x14ac:dyDescent="0.2">
      <c r="A115" s="27" t="s">
        <v>74</v>
      </c>
      <c r="B115" s="8" t="s">
        <v>9</v>
      </c>
      <c r="C115" s="22" t="s">
        <v>29</v>
      </c>
      <c r="D115" s="8" t="s">
        <v>10</v>
      </c>
      <c r="E115" s="66">
        <v>999</v>
      </c>
      <c r="F115" s="8" t="s">
        <v>54</v>
      </c>
    </row>
    <row r="116" spans="1:7" ht="25.5" x14ac:dyDescent="0.2">
      <c r="A116" s="27" t="s">
        <v>100</v>
      </c>
      <c r="B116" s="8" t="s">
        <v>9</v>
      </c>
      <c r="C116" s="22" t="s">
        <v>29</v>
      </c>
      <c r="D116" s="8" t="s">
        <v>10</v>
      </c>
      <c r="E116" s="66">
        <v>792</v>
      </c>
      <c r="F116" s="8" t="s">
        <v>57</v>
      </c>
    </row>
    <row r="117" spans="1:7" ht="25.5" x14ac:dyDescent="0.2">
      <c r="A117" s="27" t="s">
        <v>50</v>
      </c>
      <c r="B117" s="8" t="s">
        <v>9</v>
      </c>
      <c r="C117" s="22" t="s">
        <v>29</v>
      </c>
      <c r="D117" s="8" t="s">
        <v>10</v>
      </c>
      <c r="E117" s="66">
        <v>333</v>
      </c>
      <c r="F117" s="8" t="s">
        <v>53</v>
      </c>
    </row>
    <row r="118" spans="1:7" ht="25.5" x14ac:dyDescent="0.2">
      <c r="A118" s="27" t="s">
        <v>50</v>
      </c>
      <c r="B118" s="8" t="s">
        <v>137</v>
      </c>
      <c r="C118" s="22" t="s">
        <v>29</v>
      </c>
      <c r="D118" s="8" t="s">
        <v>10</v>
      </c>
      <c r="E118" s="66">
        <v>666</v>
      </c>
      <c r="F118" s="8" t="s">
        <v>138</v>
      </c>
      <c r="G118" s="36"/>
    </row>
    <row r="119" spans="1:7" ht="25.5" x14ac:dyDescent="0.2">
      <c r="A119" s="27" t="s">
        <v>111</v>
      </c>
      <c r="B119" s="8" t="s">
        <v>13</v>
      </c>
      <c r="C119" s="22" t="s">
        <v>29</v>
      </c>
      <c r="D119" s="8" t="s">
        <v>10</v>
      </c>
      <c r="E119" s="66">
        <v>1179</v>
      </c>
      <c r="F119" s="8" t="s">
        <v>54</v>
      </c>
    </row>
    <row r="120" spans="1:7" ht="25.5" x14ac:dyDescent="0.2">
      <c r="A120" s="27" t="s">
        <v>139</v>
      </c>
      <c r="B120" s="8" t="s">
        <v>13</v>
      </c>
      <c r="C120" s="22" t="s">
        <v>29</v>
      </c>
      <c r="D120" s="8" t="s">
        <v>10</v>
      </c>
      <c r="E120" s="66">
        <v>684</v>
      </c>
      <c r="F120" s="8" t="s">
        <v>57</v>
      </c>
    </row>
    <row r="121" spans="1:7" ht="25.5" x14ac:dyDescent="0.2">
      <c r="A121" s="27" t="s">
        <v>50</v>
      </c>
      <c r="B121" s="8" t="s">
        <v>13</v>
      </c>
      <c r="C121" s="22" t="s">
        <v>29</v>
      </c>
      <c r="D121" s="8" t="s">
        <v>10</v>
      </c>
      <c r="E121" s="66">
        <v>684</v>
      </c>
      <c r="F121" s="8" t="s">
        <v>53</v>
      </c>
    </row>
    <row r="122" spans="1:7" x14ac:dyDescent="0.2">
      <c r="E122" s="11">
        <f>SUM(E112:E121)</f>
        <v>5535</v>
      </c>
    </row>
    <row r="123" spans="1:7" x14ac:dyDescent="0.2">
      <c r="E123" s="12"/>
    </row>
    <row r="124" spans="1:7" x14ac:dyDescent="0.2">
      <c r="D124" s="24" t="s">
        <v>45</v>
      </c>
      <c r="E124" s="24">
        <f>+E122+E109</f>
        <v>188710</v>
      </c>
    </row>
    <row r="125" spans="1:7" x14ac:dyDescent="0.2">
      <c r="E125" s="12"/>
    </row>
    <row r="126" spans="1:7" x14ac:dyDescent="0.2">
      <c r="E126" s="12"/>
    </row>
    <row r="127" spans="1:7" x14ac:dyDescent="0.2">
      <c r="A127" s="69" t="s">
        <v>141</v>
      </c>
      <c r="B127" s="70"/>
      <c r="C127" s="70"/>
      <c r="D127" s="70"/>
      <c r="E127" s="70"/>
      <c r="F127" s="71"/>
    </row>
    <row r="128" spans="1:7" x14ac:dyDescent="0.2">
      <c r="A128" s="16" t="s">
        <v>0</v>
      </c>
      <c r="B128" s="16" t="s">
        <v>1</v>
      </c>
      <c r="C128" s="16" t="s">
        <v>16</v>
      </c>
      <c r="D128" s="16" t="s">
        <v>2</v>
      </c>
      <c r="E128" s="16" t="s">
        <v>4</v>
      </c>
      <c r="F128" s="16" t="s">
        <v>3</v>
      </c>
    </row>
    <row r="129" spans="1:6" ht="25.5" x14ac:dyDescent="0.2">
      <c r="A129" s="33" t="s">
        <v>144</v>
      </c>
      <c r="B129" s="34" t="s">
        <v>145</v>
      </c>
      <c r="C129" s="8" t="s">
        <v>21</v>
      </c>
      <c r="D129" s="34" t="s">
        <v>146</v>
      </c>
      <c r="E129" s="68">
        <v>275</v>
      </c>
      <c r="F129" s="34" t="s">
        <v>57</v>
      </c>
    </row>
    <row r="130" spans="1:6" x14ac:dyDescent="0.2">
      <c r="A130" s="33" t="s">
        <v>147</v>
      </c>
      <c r="B130" s="34" t="s">
        <v>48</v>
      </c>
      <c r="C130" s="8" t="s">
        <v>21</v>
      </c>
      <c r="D130" s="34" t="s">
        <v>148</v>
      </c>
      <c r="E130" s="68">
        <v>2176.0500000000002</v>
      </c>
      <c r="F130" s="34" t="s">
        <v>53</v>
      </c>
    </row>
    <row r="131" spans="1:6" x14ac:dyDescent="0.2">
      <c r="E131" s="12">
        <f>SUM(E129:E130)</f>
        <v>2451.0500000000002</v>
      </c>
    </row>
    <row r="132" spans="1:6" x14ac:dyDescent="0.2">
      <c r="A132" s="69" t="s">
        <v>142</v>
      </c>
      <c r="B132" s="70"/>
      <c r="C132" s="70"/>
      <c r="D132" s="70"/>
      <c r="E132" s="70"/>
      <c r="F132" s="71"/>
    </row>
    <row r="133" spans="1:6" x14ac:dyDescent="0.2">
      <c r="A133" s="16" t="s">
        <v>0</v>
      </c>
      <c r="B133" s="16" t="s">
        <v>1</v>
      </c>
      <c r="C133" s="16" t="s">
        <v>16</v>
      </c>
      <c r="D133" s="16" t="s">
        <v>2</v>
      </c>
      <c r="E133" s="16" t="s">
        <v>4</v>
      </c>
      <c r="F133" s="16" t="s">
        <v>3</v>
      </c>
    </row>
    <row r="134" spans="1:6" ht="25.5" x14ac:dyDescent="0.2">
      <c r="A134" s="27" t="s">
        <v>150</v>
      </c>
      <c r="B134" s="8" t="s">
        <v>151</v>
      </c>
      <c r="C134" s="8" t="s">
        <v>21</v>
      </c>
      <c r="D134" s="8" t="s">
        <v>152</v>
      </c>
      <c r="E134" s="66">
        <v>940.35</v>
      </c>
      <c r="F134" s="8" t="s">
        <v>54</v>
      </c>
    </row>
    <row r="135" spans="1:6" ht="25.5" x14ac:dyDescent="0.2">
      <c r="A135" s="27" t="s">
        <v>111</v>
      </c>
      <c r="B135" s="8" t="s">
        <v>153</v>
      </c>
      <c r="C135" s="8" t="s">
        <v>21</v>
      </c>
      <c r="D135" s="8" t="s">
        <v>154</v>
      </c>
      <c r="E135" s="66">
        <v>3818.44</v>
      </c>
      <c r="F135" s="8" t="s">
        <v>57</v>
      </c>
    </row>
    <row r="136" spans="1:6" ht="25.5" x14ac:dyDescent="0.2">
      <c r="A136" s="27" t="s">
        <v>56</v>
      </c>
      <c r="B136" s="8" t="s">
        <v>155</v>
      </c>
      <c r="C136" s="8" t="s">
        <v>21</v>
      </c>
      <c r="D136" s="8" t="s">
        <v>156</v>
      </c>
      <c r="E136" s="66">
        <v>1694.99</v>
      </c>
      <c r="F136" s="8" t="s">
        <v>53</v>
      </c>
    </row>
    <row r="137" spans="1:6" x14ac:dyDescent="0.2">
      <c r="E137" s="12">
        <f>SUM(E134:E136)</f>
        <v>6453.78</v>
      </c>
    </row>
    <row r="138" spans="1:6" x14ac:dyDescent="0.2">
      <c r="E138" s="12"/>
    </row>
    <row r="139" spans="1:6" x14ac:dyDescent="0.2">
      <c r="D139" s="24" t="s">
        <v>161</v>
      </c>
      <c r="E139" s="24">
        <f>+E131+E137</f>
        <v>8904.83</v>
      </c>
    </row>
    <row r="140" spans="1:6" x14ac:dyDescent="0.2">
      <c r="E140" s="12"/>
    </row>
    <row r="141" spans="1:6" x14ac:dyDescent="0.2">
      <c r="E141" s="12"/>
    </row>
    <row r="142" spans="1:6" x14ac:dyDescent="0.2">
      <c r="E142" s="12"/>
    </row>
    <row r="143" spans="1:6" x14ac:dyDescent="0.2">
      <c r="D143" s="24" t="s">
        <v>140</v>
      </c>
      <c r="E143" s="24">
        <f>+E124+E99+E139</f>
        <v>278006.66000000003</v>
      </c>
    </row>
    <row r="144" spans="1:6" x14ac:dyDescent="0.2">
      <c r="E144" s="39"/>
    </row>
    <row r="145" spans="1:6" x14ac:dyDescent="0.2">
      <c r="E145" s="12"/>
    </row>
    <row r="146" spans="1:6" x14ac:dyDescent="0.2">
      <c r="A146" s="69" t="s">
        <v>149</v>
      </c>
      <c r="B146" s="70"/>
      <c r="C146" s="70"/>
      <c r="D146" s="70"/>
      <c r="E146" s="70"/>
      <c r="F146" s="71"/>
    </row>
    <row r="147" spans="1:6" x14ac:dyDescent="0.2">
      <c r="A147" s="16" t="s">
        <v>0</v>
      </c>
      <c r="B147" s="16" t="s">
        <v>1</v>
      </c>
      <c r="C147" s="16" t="s">
        <v>16</v>
      </c>
      <c r="D147" s="16" t="s">
        <v>2</v>
      </c>
      <c r="E147" s="16" t="s">
        <v>4</v>
      </c>
      <c r="F147" s="16" t="s">
        <v>3</v>
      </c>
    </row>
    <row r="148" spans="1:6" ht="38.25" x14ac:dyDescent="0.2">
      <c r="A148" s="27">
        <v>43826</v>
      </c>
      <c r="B148" s="8" t="s">
        <v>157</v>
      </c>
      <c r="C148" s="8"/>
      <c r="D148" s="8" t="s">
        <v>158</v>
      </c>
      <c r="E148" s="66">
        <v>225741</v>
      </c>
      <c r="F148" s="8" t="s">
        <v>159</v>
      </c>
    </row>
    <row r="149" spans="1:6" ht="38.25" x14ac:dyDescent="0.2">
      <c r="A149" s="27">
        <v>43826</v>
      </c>
      <c r="B149" s="8" t="s">
        <v>157</v>
      </c>
      <c r="C149" s="8"/>
      <c r="D149" s="8" t="s">
        <v>158</v>
      </c>
      <c r="E149" s="66">
        <v>13111</v>
      </c>
      <c r="F149" s="8" t="s">
        <v>159</v>
      </c>
    </row>
    <row r="150" spans="1:6" x14ac:dyDescent="0.2">
      <c r="A150" s="38"/>
      <c r="B150" s="38"/>
      <c r="C150" s="38"/>
      <c r="D150" s="24" t="s">
        <v>160</v>
      </c>
      <c r="E150" s="24">
        <f>SUM(E148:E149)</f>
        <v>238852</v>
      </c>
      <c r="F150" s="38"/>
    </row>
  </sheetData>
  <sortState ref="A271:F314">
    <sortCondition ref="B271:B314"/>
    <sortCondition ref="A271:A314"/>
  </sortState>
  <mergeCells count="17">
    <mergeCell ref="A132:F132"/>
    <mergeCell ref="A146:F146"/>
    <mergeCell ref="A32:F32"/>
    <mergeCell ref="A38:F38"/>
    <mergeCell ref="A28:F28"/>
    <mergeCell ref="A110:F110"/>
    <mergeCell ref="A102:F102"/>
    <mergeCell ref="A42:F42"/>
    <mergeCell ref="A48:F48"/>
    <mergeCell ref="A127:F127"/>
    <mergeCell ref="A24:F24"/>
    <mergeCell ref="A1:F1"/>
    <mergeCell ref="A2:F2"/>
    <mergeCell ref="A8:F8"/>
    <mergeCell ref="A13:F13"/>
    <mergeCell ref="A20:F20"/>
    <mergeCell ref="A3:F3"/>
  </mergeCells>
  <phoneticPr fontId="0" type="noConversion"/>
  <pageMargins left="0.74803149606299213" right="0.74803149606299213" top="0.98425196850393704" bottom="0.98425196850393704" header="0.51181102362204722" footer="0.51181102362204722"/>
  <pageSetup scale="79" orientation="landscape" r:id="rId1"/>
  <headerFooter alignWithMargins="0"/>
  <rowBreaks count="2" manualBreakCount="2">
    <brk id="23" max="5" man="1"/>
    <brk id="14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Facturas por Proveedores</vt:lpstr>
      <vt:lpstr>'Facturas por Proveedores'!Área_de_impresión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merchan rodriguez</dc:creator>
  <cp:lastModifiedBy>port</cp:lastModifiedBy>
  <cp:lastPrinted>2019-10-14T15:34:49Z</cp:lastPrinted>
  <dcterms:created xsi:type="dcterms:W3CDTF">2019-01-19T09:31:49Z</dcterms:created>
  <dcterms:modified xsi:type="dcterms:W3CDTF">2020-06-12T08:15:46Z</dcterms:modified>
</cp:coreProperties>
</file>