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90" windowWidth="11355" windowHeight="8850"/>
  </bookViews>
  <sheets>
    <sheet name="Facturas por Proveedores" sheetId="1" r:id="rId1"/>
    <sheet name="Hoja1" sheetId="2" r:id="rId2"/>
  </sheets>
  <definedNames>
    <definedName name="_xlnm.Print_Area" localSheetId="0">'Facturas por Proveedores'!$A$1:$F$135</definedName>
  </definedNames>
  <calcPr calcId="145621"/>
</workbook>
</file>

<file path=xl/calcChain.xml><?xml version="1.0" encoding="utf-8"?>
<calcChain xmlns="http://schemas.openxmlformats.org/spreadsheetml/2006/main">
  <c r="E83" i="1" l="1"/>
  <c r="E50" i="1"/>
  <c r="E43" i="1"/>
  <c r="E39" i="1"/>
  <c r="E32" i="1"/>
  <c r="E26" i="1"/>
  <c r="E20" i="1"/>
  <c r="E16" i="1"/>
  <c r="E6" i="1"/>
  <c r="E135" i="1"/>
  <c r="E125" i="1"/>
  <c r="E127" i="1" s="1"/>
  <c r="E117" i="1"/>
  <c r="E97" i="1"/>
  <c r="E119" i="1" l="1"/>
  <c r="E130" i="1" s="1"/>
  <c r="E85" i="1"/>
</calcChain>
</file>

<file path=xl/sharedStrings.xml><?xml version="1.0" encoding="utf-8"?>
<sst xmlns="http://schemas.openxmlformats.org/spreadsheetml/2006/main" count="847" uniqueCount="289">
  <si>
    <t>Fecha Factura</t>
  </si>
  <si>
    <t>Proveedor</t>
  </si>
  <si>
    <t>Concepto</t>
  </si>
  <si>
    <t>Fecha Actividad</t>
  </si>
  <si>
    <t>Importe Factura</t>
  </si>
  <si>
    <t>BALYMA SERVICIOS INTEGRALES SL</t>
  </si>
  <si>
    <t>Limpieza CSS</t>
  </si>
  <si>
    <t>ELECNOR SA</t>
  </si>
  <si>
    <t>ZUAZU SALVADOR, SANTIAGO</t>
  </si>
  <si>
    <t>INTEGRA MGSI CEE SL</t>
  </si>
  <si>
    <t>Conserjes CSS</t>
  </si>
  <si>
    <t>CENTRO DE ESPECIALIDADES MEDICAS FAMED, S.L.</t>
  </si>
  <si>
    <t>Vales Podologia</t>
  </si>
  <si>
    <t>ALFA REHABILITACION (ALCARAZ, VERONICA)</t>
  </si>
  <si>
    <t>GALP ENERGIA ESPAÑA SAU</t>
  </si>
  <si>
    <t>Gas CSS</t>
  </si>
  <si>
    <t>SCHOLL MONJAS, JOSE MARIA</t>
  </si>
  <si>
    <t>Taller de Pilates</t>
  </si>
  <si>
    <t>Taller de Taichi</t>
  </si>
  <si>
    <t>ZOREDA GARCIA, Mª ENCARNACION</t>
  </si>
  <si>
    <t>Febrero</t>
  </si>
  <si>
    <t>GUTIERREZ SANCHEZ, SANDRA</t>
  </si>
  <si>
    <t>FABUEL SANTOS, MARTA</t>
  </si>
  <si>
    <t>FANTASIA EXTRAESCOLARES, SL</t>
  </si>
  <si>
    <t>LEON ALARCON, SILVIA</t>
  </si>
  <si>
    <t>GARCIA DE VEGA, JOSE IGNACIO</t>
  </si>
  <si>
    <t>Suministro de energia electrica CSS</t>
  </si>
  <si>
    <t>PSICODIS ORIENTACION Y APOYO</t>
  </si>
  <si>
    <t>MOLINA CORTES, FERNANDO</t>
  </si>
  <si>
    <t>GRUPO CRECE, DESARROLLO PERSONAL Y PROFESIONAL</t>
  </si>
  <si>
    <t>ASOCIACION CULTURAL CIBELES</t>
  </si>
  <si>
    <t>MASCARAY OLIVERA, SILVIA</t>
  </si>
  <si>
    <t>PARADA TORRES, ENRIQUE</t>
  </si>
  <si>
    <t>Pto. Adjudicación</t>
  </si>
  <si>
    <t>SERVICIOS SOCIALES 2310</t>
  </si>
  <si>
    <t>2310-21300 Reparación y mantenimiento maquinaria, instalaciones y utillaje</t>
  </si>
  <si>
    <t>PrAbier-Procedimiento Abierto</t>
  </si>
  <si>
    <t>AdDirec-Adjudicación Directa</t>
  </si>
  <si>
    <t>2310-22100 Suministro energía eléctrica</t>
  </si>
  <si>
    <t>2310-22103 Combustible y carburantes</t>
  </si>
  <si>
    <t>2310-22700 Limpieza y Aseo</t>
  </si>
  <si>
    <t>2310-22799 Otros trabajos realizados por otras empresas y profesionales</t>
  </si>
  <si>
    <t>FACTURA SEDE 06302000001417F FACTURA CORRESPONDIENTE AL SERVICIO REALIZADO EN LAS INSTALACIONES DE - CENTRO DE SERVICIOS</t>
  </si>
  <si>
    <t>PrAbier - Procedimiento Abierto</t>
  </si>
  <si>
    <t>ASOCIACION DE EDUCADORES LAS ALAMEDILLAS</t>
  </si>
  <si>
    <t>FACTURA  SEDE 17183  PREVENCION DE CONSUMOS Y OTROS RIESGOS MES DICIEMBRE</t>
  </si>
  <si>
    <t>PrNegSP - Procedimiento Negociado Sin Publicidad</t>
  </si>
  <si>
    <t>FACTURA  SEDE 18013  PREVENCION DE CONSUMOS Y OTROS RIESGOS MES DE ENERO</t>
  </si>
  <si>
    <t>GONZALEZ GONZALEZ MARIA ELENA</t>
  </si>
  <si>
    <t>FACTURA 02/2018  ESCUELA ENCAJE DE BOLILLOS MES ENERO</t>
  </si>
  <si>
    <t>FACTURA 0001/2018 TALLER DE YOGA EN FAMILIA DESARROLLADO EL 20 DE ENERO</t>
  </si>
  <si>
    <t>AdDirec - Adjudicación Directa</t>
  </si>
  <si>
    <t>FACTURA SEDE 06302000000118F CONSERJERIA SERVICIOS SOCIALES MES DE ENERO DE 2018</t>
  </si>
  <si>
    <t>FACTURA 0003 CLASES PILATES MES ENERO</t>
  </si>
  <si>
    <t>XIAO DA LIU ZHANG</t>
  </si>
  <si>
    <t>FACTURA T-0118  CLASES DE TAI CHI MES ENERO</t>
  </si>
  <si>
    <t>BOOK AND BALL SL</t>
  </si>
  <si>
    <t>FACTURA 201882  ACTIVIDAD ROBOTICA PARA MAYORES MES ENERO</t>
  </si>
  <si>
    <t>THE SPEAKING CENTER, S.L.-CANTERBURY</t>
  </si>
  <si>
    <t>FACTURA 033/2018  FORMACION LENGUA FRANCESA MES ENERO</t>
  </si>
  <si>
    <t>FACTURA 032/2018  FORMACION LENGUA ALEMANA MES ENERO</t>
  </si>
  <si>
    <t>FACTURA 031/2018  FORMACION LENGUA INGLESA MES DE ENERO</t>
  </si>
  <si>
    <t>FACTURA 35  CLASES DE YOGA MES ENERO</t>
  </si>
  <si>
    <t>SAINZ BENITEZ DE LUGO PILAR</t>
  </si>
  <si>
    <t>FACTURA 1 TALLER ""DESCUBRIR EL ARTE"" SESIONES ENERO</t>
  </si>
  <si>
    <t>FACTURA 2  TALLER ""REDESCUBRIR LA HISTORIA"" SESIONES ENERO</t>
  </si>
  <si>
    <t>DELFO DESARROLLO LABORAL Y FORMACION SL</t>
  </si>
  <si>
    <t>FACTURA  SEDE 18 REALIZACION ESCUELA DE FAMILIA ""ITV EMOCIONAL PARA PADRES Y MADRES""</t>
  </si>
  <si>
    <t>FACTURA 0752/2017  TALLER DE PINTURA DECORATIVA PARA MAYORES</t>
  </si>
  <si>
    <t>FACTURA SEDE 18028 PROGRAMA PREVENCION DE CONSUMOS Y OTROS RIESGOS MES DE FEBRERO</t>
  </si>
  <si>
    <t>FACTURA 2018L4  ACTIVIDAD ROBOTICA PARA MAYORES DE 65 MES DE FEBRERO</t>
  </si>
  <si>
    <t>FACTURA 04/2018  ESCUELA ENCAJE DE BOLILLOS MES DE FEBRERO</t>
  </si>
  <si>
    <t>FACTURA SEDE 06302000000218F CORRESPONDIENTE AL SERVICIO REALIZADO EN LAS INSTALACIONES SERVICIOS SOCIALES MES DE FEBRER</t>
  </si>
  <si>
    <t>FACTURA 0004  CLASES PILATES MES FEBRERO</t>
  </si>
  <si>
    <t>FACTURA 062/2018  FORMACION LENGUA INGLESA MES FEBRERO</t>
  </si>
  <si>
    <t>FACTURA 063/2018  FORMACION LENGUA ALEMANA MES DE FEBRERO</t>
  </si>
  <si>
    <t>FACTURA 064/2018 FORMACION LENGUA FRANCESA MES FEBRERO</t>
  </si>
  <si>
    <t>FACTURA T-0218 CLASES DE TAI CHI MES DE FEBRERO</t>
  </si>
  <si>
    <t>FACTURA 36  TALLER DE YOGA PARA MAYORES MES DE FEBERO</t>
  </si>
  <si>
    <t>FACTURA 4  TALLER ""REDESCUBRIR LA HISTORIA"" SESIONES FEBRERO</t>
  </si>
  <si>
    <t>FACTURA 3  TALLER ""DESCUBRIR EL ARTE"" MES DE FEBRERO</t>
  </si>
  <si>
    <t>FACTURA SEDE 49 SERVICIO GUARDERIA  ( TASA ESPECIAL: EXENTO ART 20,1,8 Y 9 DE LA LEY 37/1992 DE DICIEMBRE DEL IVA)</t>
  </si>
  <si>
    <t>FACTURA 6  MUSICA EN FAMILIA CON LOS MAS PEQUES</t>
  </si>
  <si>
    <t>MELERO GARCIA ADOLFO</t>
  </si>
  <si>
    <t>FACTURA 4/18  GRUPO DE TEATRO YESES DEL 8 DE MARZO</t>
  </si>
  <si>
    <t>FACTURA 0754/2018  TALLER DE PINTURA DECORATIVA PARA MAYORES ( 3 LUNES DE MARZO)</t>
  </si>
  <si>
    <t>FACTURA 06/2018  TALLER DE BOLILLOS MES DE MARZO</t>
  </si>
  <si>
    <t>FACTURA  SEDE 18044  PREVENCION DE CONSUMOS Y OTROS RIESGOS MES DE MARZO</t>
  </si>
  <si>
    <t>FACTURA 2018L6 ACTIVIDAD ROBOTICA PARA MAYORES MES MARZO</t>
  </si>
  <si>
    <t>FACTURA 0753/2018  TALLER PINTURA DECORATIVA PARA MAYORES 4 LUNES DE FEBRERO</t>
  </si>
  <si>
    <t>FACTURA SEDE 06302000000318F FACTURA CORRESPONDIENTE AL SERVICIO REALIZADO EN LAS INSTALACIONES DE - CENTRO DE SERVICIOS</t>
  </si>
  <si>
    <t>REPROGRAFIA ZOCO 16, S.L.</t>
  </si>
  <si>
    <t>FACTURAS 22222  CONCEPTO TALONARIOS DE TICKETES</t>
  </si>
  <si>
    <t>FACTURA 0007  CLASES DE PILATES MES DE MARZO</t>
  </si>
  <si>
    <t>FACTURA T-0318  CLASES DE TAICHI MES DE MARZO</t>
  </si>
  <si>
    <t>FACTURA 085/2018 FORMACION LENGUA INGLESA MES DE MARZO</t>
  </si>
  <si>
    <t>FACTURA 086/2018 FORMACION LENGUA FRANCESA MES DE MARZO</t>
  </si>
  <si>
    <t>FACTURA 087/2018 FORMACION LENGUA ALEMANA MES DE MARZO</t>
  </si>
  <si>
    <t>FACTURA 13  TALLER REDESCUBRIR LA HISTORIA SESIONES MARZO</t>
  </si>
  <si>
    <t>FACTURA 12 TALLER DESCUBRIR EL ARTE SESIONES MARZO</t>
  </si>
  <si>
    <t>FACTURA 37  CLASES DE YOGA MES DE MARZO</t>
  </si>
  <si>
    <t>FACTURA 2018-0001  TALLER ORGANIZACION Y PLANIFICACION PARA MEJORAR LOS RESULTADOS ACADEMICOS</t>
  </si>
  <si>
    <t>FACTURA 08/2018  TALLER ENCAJE DE BOLILLOS MES DE ABRIL</t>
  </si>
  <si>
    <t>FACTURA SEDE 06302000000418F SERVICIO REALIZADO EN LAS INSTALACIONES DE - CENTRO DE SERVICIOS SOCIALES - DURANTE EL MES</t>
  </si>
  <si>
    <t>PREVENCION DE CONSUMOS Y OTROS RIESGOS MES DE ABRIL</t>
  </si>
  <si>
    <t>FACTURA 2018L9 CONCEPTO ACTIVIDAD DE ROBOTICA</t>
  </si>
  <si>
    <t>FACTURA 0010  CONCEPTO CLASES PILATES ABRIL</t>
  </si>
  <si>
    <t>FACTURA T-0418 CONCEPTO: CLASES TAICHI ABRIL</t>
  </si>
  <si>
    <t>FACTURA 38 CONCEPTO CLASES DE YOGA ABRIL</t>
  </si>
  <si>
    <t>FACTURA 0755/2018  TALLER PINTURA DECORATIVA PARA MAYORES</t>
  </si>
  <si>
    <t>FACTURA 132/2018  FORMACION LENGUA INGLESA MES ABRIL</t>
  </si>
  <si>
    <t>FACTURA 133/2018  FORMACION LENGUIA FRANCESA MES MAYO</t>
  </si>
  <si>
    <t>FACTURA 134/2018  FORMACION LENGUA ALEMANA MES ABRIL</t>
  </si>
  <si>
    <t>FACTURA 10/2018  ESCUELA ENCAJE BOLILLOS MES MAYO</t>
  </si>
  <si>
    <t>FACTURA 14  TALLER DESCUBRIR EL ARTE SESIONES DE ABRIL</t>
  </si>
  <si>
    <t>FACTURA 15  TALLER REDESCUBRIR LA HISTORIA SESIONES ABRIL</t>
  </si>
  <si>
    <t>FACTURA SEDE 18079  PREVENCION DE CONSUMOS Y OTROS RIESGOS MES DE MAYO</t>
  </si>
  <si>
    <t>FACTURA SEDE 06302000000518F  SERVICIO REALIZADO EN LAS INSTALACIONES DE - CENTRO DE SERVICIOS SOCIALES - DURANTE EL MES</t>
  </si>
  <si>
    <t>FACTURA 0013 CLASES DE PILATES MES DE MAYO</t>
  </si>
  <si>
    <t>FACTURA T-0518  CLASES DE TAI CHI MES DE MAYO</t>
  </si>
  <si>
    <t>FACTURA 2018L11  ACTIVIDAD ROBOTICA PARA MAYORES MES DE MAYO</t>
  </si>
  <si>
    <t>FACTURA 153/2018  FORMACION LENGUA INGLESA MES DE MAYO</t>
  </si>
  <si>
    <t>FACTURA 154/2018  FORMACION LENGUA FRANCESA MES DE MAYO</t>
  </si>
  <si>
    <t>FACTURA 155/2018 FORMACION LENGUA ALEMANA MES DE MAYO</t>
  </si>
  <si>
    <t>FACTURA 39  CLASES DE YOGA MES DE MAYO</t>
  </si>
  <si>
    <t>FACTURA 17  TALLER REDESCUBRIR LA HISTORIA MES DE MAYO</t>
  </si>
  <si>
    <t>FACTURA 0756/2018  TALLER DE PINTURA DECORATIVA PARA MAYORES</t>
  </si>
  <si>
    <t>MARTE BCN COMUNICACION SL</t>
  </si>
  <si>
    <t>FACTURA 180.568  IMPRESION 500 REVISTAS TORREPORTEROS</t>
  </si>
  <si>
    <t>RODRIGUEZ MARTIN, JOAQUIN - CLUB TORRE-72</t>
  </si>
  <si>
    <t>FACTURA 1  VINO ESPAÑOL ASUNTOS SOCIALES</t>
  </si>
  <si>
    <t>FACTURA 16  TALLER DESCUBRIR EL ARTE MES DE MAYO</t>
  </si>
  <si>
    <t>FACTURA  SEDE 123  SERVICIO DE GUARDERIA</t>
  </si>
  <si>
    <t>FACTURA 480  JORNADA FAMILIA Y DISCAPACIDAD EL 19 DE JULIO</t>
  </si>
  <si>
    <t>FACTURA 18  TALLER REDESCUBRIR LA HISTORIA MES JUNIO</t>
  </si>
  <si>
    <t>FACTURA 20  TALLER DESCUBRIR EL ARTE SESIONES JUNIO</t>
  </si>
  <si>
    <t>FACTURA T-0618  CLASES DE TAI CHI MES DE JUNIO</t>
  </si>
  <si>
    <t>FACTURA 2018L12  ACTIVIDAD ROBOTICA PARA MAYORES MES DE JUNIO</t>
  </si>
  <si>
    <t>FACTURA 40  CLASES DE YOGA MES DE JUNIO</t>
  </si>
  <si>
    <t>FACTURA  SEDE 18095  PROGRAMA DE PREVENCIÓN DE CONSUMOS Y OTROS RIESGOS MES DE JUNIO</t>
  </si>
  <si>
    <t>FACTURA 12/2018  TALLER ENCAJE DE BOLILLOS MES DE MAYO</t>
  </si>
  <si>
    <t>FACTURA 165/2018 FORMACION LENGUA ALEMANA MES JUNIO</t>
  </si>
  <si>
    <t>FACTURA 166/2018  FORMACION LENGUA FRANCESA MES JUNIO</t>
  </si>
  <si>
    <t>FACTURA 167/2018  FORMACION LENGUA INGLESA MES JUNIO</t>
  </si>
  <si>
    <t>FACTURA 0757/2018  TALLER DE PINTURA DECORATIVA PARA MAYORES 3 LUNES DE JUNIO</t>
  </si>
  <si>
    <t>FACTURA 02/2018  RETOQUE FOTOS, DISEÑO GRAFICO Y MAQUETACION REVISTA TORREPORTEROS</t>
  </si>
  <si>
    <t>FACTURA  SEDE E11/2018  MONOGRAFICOS HABLAR DE SEXO CON NIÑOS MENORES DE 10 AÑOS</t>
  </si>
  <si>
    <t>FACTURA  SEDE E16/2018  MONOGRAFICOS ESCUELA FAMILIA 2º TRIMESTRE</t>
  </si>
  <si>
    <t>ACTURA SEDE 06302000000718F AL SERVICIO REALIZADO EN LAS INSTALACIONES DE - CENTRO DE SERVICIOS SOCIALES - DURANTE EL ME</t>
  </si>
  <si>
    <t>FACTURA SEDE 06302000000618F  SERVICIO REALIZADO EN LAS INSTALACIONES DE - CENTRO DE SERVICIOS SOCIALES - DURANTE EL MES</t>
  </si>
  <si>
    <t>REGISTRO DE FACTURA POR LA SEDE1 8107 EDUCACION DE CALLE EN TORRELODONES JULIO</t>
  </si>
  <si>
    <t>FACTURA SEDE 06302000000818F FACTURA CORRESPONDIENTE AL SERVICIO REALIZADO EN LAS INSTALACIONES DE - CENTRO DE SERVICIOS</t>
  </si>
  <si>
    <t>FACTURA SEDE 06302000000918F FACTURA CORRESPONDIENTE AL SERVICIO REALIZADO EN LAS INSTALACIONES DE - CENTRO DE SERVICIOS</t>
  </si>
  <si>
    <t>FACTURA SEDE 18138  PREVENCION DE CONSUMOS Y OTROS RIESGOS MES OCTUBRE</t>
  </si>
  <si>
    <t>FACTURA 41  CLASES YOGA MES OCTUBRE</t>
  </si>
  <si>
    <t>FACTURA SEDE 250  TALLER DE INFORMATICA MES DE OCTUBRE</t>
  </si>
  <si>
    <t>FACTURA SEDE 257 TALLER DE INFORMATICA MES NOVIEMBRE TOTAL 30 HORAS</t>
  </si>
  <si>
    <t>FACTURA SEDE 18156 PREVENCION DE CONSUMOS Y OTROS RIESGOS MES NOVIEMBRE 2018</t>
  </si>
  <si>
    <t>FACTURA 14/2018  ESCUELA ENCAJE BOLILLOS MES OCTUBRE</t>
  </si>
  <si>
    <t>FACTURA SEDE 06302000001018F  SERVICIO REALIZADO EN LAS INSTALACIONES DE - CENTRO DE SERVICIOS SOCIALES -  MES DE OCTUBR</t>
  </si>
  <si>
    <t>FACTURA SEDE 06302000001118F  SERVICIO REALIZADO EN LAS INSTALACIONES DE - CENTRO DE SERVICIOS SOCIALES - DURANTE EL MES</t>
  </si>
  <si>
    <t>FACTURA 15  ESTABLECIENTO VINCLOS SON LOS MAS PEQUES A TRAVES DE LA MUSICA</t>
  </si>
  <si>
    <t>FACTURA 2018/11 ESPECTACULO DE NARRACION Y MUSICA EN FEMENINO Y PLURAL PARA PUBLICO ADULTO 23/11/2018</t>
  </si>
  <si>
    <t>FACTURA 32  TALLER DESCUBRIR EL ARTE SESIONES DE OCTUBRE</t>
  </si>
  <si>
    <t>FACTURA 31   TALLER REDESCUBRIR LA HISTORIA SESIONES OCTUBRE</t>
  </si>
  <si>
    <t>FACTURA 228/2018  FORMACION LENGUA ALEMANA MES OCTUBRE</t>
  </si>
  <si>
    <t>FACTURA 229/2018  FORMACION LENGUA FRANCESA MES OCTUBRE</t>
  </si>
  <si>
    <t>FACTURA 230/2018  FORMACION LENGUA INGLESA MES OCTUBRE</t>
  </si>
  <si>
    <t>FACTURA 42 CLASES TALLER DE YOGA PARA MAYORES MES NOVIEMBRE 2018</t>
  </si>
  <si>
    <t>ACTIVIDADES DE EDUCACION, CULTURA Y OCIO SLL</t>
  </si>
  <si>
    <t>FACTURA SEDE 2261  TALLER DE PILATES EN EL CENTRO DE SERVICIOS SOCIALES MES DE OCTUBRE DE 2018</t>
  </si>
  <si>
    <t>FACTURA SEDE 2255  HORAS IMPARTIDAS DEL TALLER DE TAI - CHI  MES DE OCTUBRE DE 2018</t>
  </si>
  <si>
    <t>FACTURA SEDE 2256  TALLER DE FLAMENCO SERVICIOS SOCIALES  MES DE OCTUBRE DE 2018</t>
  </si>
  <si>
    <t>ALBORADA EVENTOS MUSICALES</t>
  </si>
  <si>
    <t>FACTURA ALB0048-18 MONTAJE EVENTO 25/11/2018 POR LAS VICTIMAS DE VIOLENCIA DE GENERO</t>
  </si>
  <si>
    <t>FACTURA SEDE 262 SERVICIO DE GUARDERIA</t>
  </si>
  <si>
    <t>FACTURA 16/2018 TALLER DE BOLILLOS MES NOVIEMBRE 2018 CONTRATO DE 29/10/18</t>
  </si>
  <si>
    <t>FACTURA 64 TALLER MONOGRAFICO COMO HACER FRENTE AL NO ME DA LA VIDA EL 26/11/2018</t>
  </si>
  <si>
    <t>FACTURA 33 TALLER REDESCUBRIR LA HISTORIA SESIONES DE NOVIEMBRE</t>
  </si>
  <si>
    <t>FACTURA 283/2018 FORMACION EN LENGUA ALEMANA MES NOVIEMBRE 2018</t>
  </si>
  <si>
    <t>FACTURA 284/2018 FORMACION EN LENGUA FRANCESA MES NOVIEMBRE 2018</t>
  </si>
  <si>
    <t>FACTURA 285/2018 FORMACION EN LENGUA INGLESA MES NOVIEMBRE 2018</t>
  </si>
  <si>
    <t>FACTURA SEDE 2287 HORAS TALLER DE TAI-CHI SERVICIOS SOCIALES MES NOVIEMBRE 2018</t>
  </si>
  <si>
    <t>FACTURA SEDE 2288 HORAS TALLER DE FLAMENCO SERVICIOS SOCIALES NOVIEMBRE 2018</t>
  </si>
  <si>
    <t>FACTURA SEDE 2294 HORAS TALLER DE PILATES SERVICIOS SOCIALES NOVIEMBRE 2018</t>
  </si>
  <si>
    <t>FACTURA SEDE 2324  HORAS IMPARTIDAS DEL TALLER DE PILATES EN EL CENTRO DE SERVICIOS SOCIALES DURANTE EL MES DE DICIEMBRE</t>
  </si>
  <si>
    <t>FACTURA SEDE 2325  HORAS IMPARTIDAS DEL TALLER DE TAI-CHI EN EL CENTRO DE SERVICIOS SOCIALES DURANTE EL MES DE DICIEMBRE</t>
  </si>
  <si>
    <t>FACTURA SEDE 2326  HORAS IMPARTIDAS DEL TALLER DE FLAMENCO EN EL CENTRO DE SERVICIOS SOCIALES DURANTE EL MES DE DICIEMBR</t>
  </si>
  <si>
    <t>FACTURA SEDE 01  CONFERENCIA FIN DE LA GUERRA MUNDIAL Y PALESTINA E ISRAEL</t>
  </si>
  <si>
    <t>FACTURA SEDE 18160 PROGRAMA DE PREVENCION DE CONSUMOS Y OTROS RIESGOS MES DICIEMBRE 2018</t>
  </si>
  <si>
    <t>CATASA FACILITY SERVICES SL</t>
  </si>
  <si>
    <t>FACTURA SEDE 480  COCKTAIL 14 DICIEMBRE HOMENAJE A LOS VOLUNTARIOS</t>
  </si>
  <si>
    <t>FACTURA 35 TALLER REDESCUBRIR LA HISTORIA SESIONES DE DICIEMBRE</t>
  </si>
  <si>
    <t>FACTURA 289/2018 FORMACION EN LENGUA ALEMANA MES DICIEMBRE 2018</t>
  </si>
  <si>
    <t>FACTURA 290/2018 FORMACION EN LENGUA FRANCESA MES DICIEMBRE 2018</t>
  </si>
  <si>
    <t>FACTURA 291/2018 FORMACION EN LENGUA INGLESA MES DICIEMBRE 2018</t>
  </si>
  <si>
    <t>FACTURA 43 CLASES DE YOGA PARA MAYORES MES DICIEMBRE 2018</t>
  </si>
  <si>
    <t>Fecha</t>
  </si>
  <si>
    <t>Importe</t>
  </si>
  <si>
    <t>Nombre Ter.</t>
  </si>
  <si>
    <t>Texto Libre</t>
  </si>
  <si>
    <t>Procedim. Contrato</t>
  </si>
  <si>
    <t>2310-48900 Otras transferencias</t>
  </si>
  <si>
    <t>Convenio/AdDirec-Adjudicación Directa</t>
  </si>
  <si>
    <t>2310-21200 Reparación y mantenimiento edificios y otras</t>
  </si>
  <si>
    <t>SECURITAS DIRECT ESPAÑA</t>
  </si>
  <si>
    <t>Alarma Edificio CSS</t>
  </si>
  <si>
    <t>Mantenimiento Edificio Servicios Sociales</t>
  </si>
  <si>
    <t>2310-22199 Otros Suministros</t>
  </si>
  <si>
    <t>DOMINGUEZ RUBIO, MARIA VICTORIA</t>
  </si>
  <si>
    <t>EULEN SERVICIOS SOCIOSANITARIOS SA</t>
  </si>
  <si>
    <t>Despeguemos Jugando</t>
  </si>
  <si>
    <t>Taller de Robotica</t>
  </si>
  <si>
    <t>IDRA SOCIOEDUCATIVOS SL</t>
  </si>
  <si>
    <t>Servicio Auxiliar Educacion Infantil CEIP Los Angeles</t>
  </si>
  <si>
    <t>Servicio Auxiliar Educacion Infantil CEIP El Encinar</t>
  </si>
  <si>
    <t>Servicio Auxiliar Educacion Infantil CEIP NªSª Lourdes</t>
  </si>
  <si>
    <t>LUNA TIC DESING SL</t>
  </si>
  <si>
    <t>CUADRO DE GASTOS DE SERVICIOS SOCIALES CUARTO TRIMESTRE 2020</t>
  </si>
  <si>
    <t>09-oct-20</t>
  </si>
  <si>
    <t>Modificacion puestos de trabajo:Instalacion toma de red para pc y scaner</t>
  </si>
  <si>
    <t>Septiembre</t>
  </si>
  <si>
    <t>19-nov-20</t>
  </si>
  <si>
    <t>CYRASA SEGURIDAD, SL</t>
  </si>
  <si>
    <t>Sustitucion del sistema de antiintrusion en el CSS</t>
  </si>
  <si>
    <t>Noviembre</t>
  </si>
  <si>
    <t>Agosto</t>
  </si>
  <si>
    <t>Octubre</t>
  </si>
  <si>
    <t>3er Trim</t>
  </si>
  <si>
    <t>2310-22001 Prensa, revistas, libros y otras</t>
  </si>
  <si>
    <t>15-oct-20</t>
  </si>
  <si>
    <t>MAGDALENA CASTILLO E HIJOS</t>
  </si>
  <si>
    <t>Prensa CSS</t>
  </si>
  <si>
    <t>Enero a Marzo</t>
  </si>
  <si>
    <t>ON DEMAND FACILITIES S.L.</t>
  </si>
  <si>
    <t>Julio</t>
  </si>
  <si>
    <t>Junio</t>
  </si>
  <si>
    <t>2310-22106 Productos farmacéuticos y material sanitario</t>
  </si>
  <si>
    <t>REVIRIEGO MORCUENDE, ANDRES CORSINO (FARMACIA)</t>
  </si>
  <si>
    <t>Ayudas Farmacia</t>
  </si>
  <si>
    <t>Diciembre</t>
  </si>
  <si>
    <t>CRISTALERIAS TORRELODONES, SA</t>
  </si>
  <si>
    <t>Adquisicion de tres radiadores de aceite de 2000 W para el CSS</t>
  </si>
  <si>
    <t>CENTRO DE INTERVENCION CLINICA Y SOCIAL SC</t>
  </si>
  <si>
    <t>Familiarizacion y Adaptacion a Programas On-Line mayores</t>
  </si>
  <si>
    <t>ENTRENADORES DE PENSAMIENTO, SL</t>
  </si>
  <si>
    <t>Elaboracion Plan Director de las personas Mayores de Torrelodones oct-dic</t>
  </si>
  <si>
    <t>Oct-Dic</t>
  </si>
  <si>
    <t>Indemnizacion suspensión Despeguemos Jugando</t>
  </si>
  <si>
    <t>22-dic-20</t>
  </si>
  <si>
    <t>PETROVICI, ZORANN</t>
  </si>
  <si>
    <t>Cliclo de Conferencias Historia de España Contemporanea: Nov y Dic</t>
  </si>
  <si>
    <t>2310-48000 Atenciones benéficas y asistencias</t>
  </si>
  <si>
    <t>TERCEROS VARIOS</t>
  </si>
  <si>
    <t>Otros/AdDirec-Adjudicación Directa Subvención</t>
  </si>
  <si>
    <t>Ayudas Familiares (Becas Comedor, Escuela Infantil y Actividades)</t>
  </si>
  <si>
    <t>Ayudas Gasto Vivienda Habitual</t>
  </si>
  <si>
    <t>Ayudas Menores con Discapacidad</t>
  </si>
  <si>
    <t>Ayudas Conciliacion</t>
  </si>
  <si>
    <t>08-oct-20</t>
  </si>
  <si>
    <t>SUPERSOL SPAIN SLU</t>
  </si>
  <si>
    <t>14-dic-20</t>
  </si>
  <si>
    <t>Productos de Alimentación para Ayudas de Emergencia Social</t>
  </si>
  <si>
    <t>Octubre a Diciembre</t>
  </si>
  <si>
    <t>FUNDACION AGUA DE COCO</t>
  </si>
  <si>
    <t>Patrocinio Ayuntamiento inscripcion Carrera Solidaria</t>
  </si>
  <si>
    <t>Agosto y Septiembre</t>
  </si>
  <si>
    <t>Octubre y Noviembre</t>
  </si>
  <si>
    <t>GALVEZ MUGICA, ELENA</t>
  </si>
  <si>
    <t>FUNDACION DILAYA</t>
  </si>
  <si>
    <t>ASOCIACION GLOBAL HUMANITARIA</t>
  </si>
  <si>
    <t>ASOCIACION AMIGOS DE LA TIERRA</t>
  </si>
  <si>
    <t>Subvencion/AdDirec-Adjudicación Directa</t>
  </si>
  <si>
    <t>Ayudas Cooperacion al Desarrollo/ONG´S</t>
  </si>
  <si>
    <t>Año 2020</t>
  </si>
  <si>
    <t>FUNDACION SINDROME DE WEST</t>
  </si>
  <si>
    <t>RESIDENCIA SªMª DE LOS ANGELES</t>
  </si>
  <si>
    <t>Conv-Sub Renuncia asignacion grupo politico</t>
  </si>
  <si>
    <t>2310-62300 Maquinaria, Instalaciones y utillaje</t>
  </si>
  <si>
    <t>HEMAG, SA</t>
  </si>
  <si>
    <t>Desplazamiento de la acometida de la luz del CSS por rotura armario actual</t>
  </si>
  <si>
    <t>TOTAL CAP. 2 + CAP. 4 + CAP.6</t>
  </si>
  <si>
    <t>9420-46300 A Mancomunidades</t>
  </si>
  <si>
    <t>MANCOMUNIDAD DE LOS SERVICIOS SOCIALES T.H.A.M.</t>
  </si>
  <si>
    <t>2º PAGO DE LA APORTACION DEL AYUNTAMIENTO EJERCICIO 2020 A LA MANCOMUNIDAD</t>
  </si>
  <si>
    <t>2º Semestre 2020</t>
  </si>
  <si>
    <t>TOTAL CAP. 2</t>
  </si>
  <si>
    <t>TOTAL CAP.4</t>
  </si>
  <si>
    <t>TOTAL CAP.6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</si>
</sst>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\-#,##0.00\ &quot;€&quot;"/>
    <numFmt numFmtId="165" formatCode="dd\-mm\-yy;@"/>
  </numFmts>
  <fonts count="11" x14ac:knownFonts="1">
    <font>
      <sz val="10"/>
      <name val="MS Sans Serif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15" fontId="4" fillId="4" borderId="5" xfId="0" applyNumberFormat="1" applyFont="1" applyFill="1" applyBorder="1" applyAlignment="1" applyProtection="1">
      <alignment horizontal="right" vertical="center" wrapText="1"/>
    </xf>
    <xf numFmtId="15" fontId="4" fillId="4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164" fontId="7" fillId="5" borderId="4" xfId="0" applyNumberFormat="1" applyFont="1" applyFill="1" applyBorder="1" applyAlignment="1" applyProtection="1">
      <alignment horizontal="right" vertical="center" wrapText="1"/>
    </xf>
    <xf numFmtId="164" fontId="7" fillId="5" borderId="0" xfId="0" applyNumberFormat="1" applyFont="1" applyFill="1" applyBorder="1" applyAlignment="1" applyProtection="1">
      <alignment horizontal="right" vertical="center" wrapText="1"/>
    </xf>
    <xf numFmtId="17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9" fillId="0" borderId="0" xfId="0" applyFont="1"/>
    <xf numFmtId="4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4" fontId="10" fillId="0" borderId="0" xfId="0" applyNumberFormat="1" applyFont="1"/>
    <xf numFmtId="4" fontId="10" fillId="7" borderId="0" xfId="0" applyNumberFormat="1" applyFont="1" applyFill="1"/>
    <xf numFmtId="49" fontId="10" fillId="0" borderId="0" xfId="0" applyNumberFormat="1" applyFont="1"/>
    <xf numFmtId="14" fontId="10" fillId="0" borderId="9" xfId="0" applyNumberFormat="1" applyFont="1" applyBorder="1"/>
    <xf numFmtId="49" fontId="10" fillId="0" borderId="9" xfId="0" applyNumberFormat="1" applyFont="1" applyBorder="1"/>
    <xf numFmtId="4" fontId="10" fillId="7" borderId="9" xfId="0" applyNumberFormat="1" applyFont="1" applyFill="1" applyBorder="1"/>
    <xf numFmtId="0" fontId="8" fillId="6" borderId="5" xfId="0" applyFont="1" applyFill="1" applyBorder="1" applyAlignment="1" applyProtection="1">
      <alignment vertical="center" wrapText="1"/>
    </xf>
    <xf numFmtId="15" fontId="8" fillId="6" borderId="5" xfId="0" applyNumberFormat="1" applyFont="1" applyFill="1" applyBorder="1" applyAlignment="1" applyProtection="1">
      <alignment horizontal="right" vertical="center" wrapText="1"/>
    </xf>
    <xf numFmtId="164" fontId="7" fillId="8" borderId="0" xfId="0" applyNumberFormat="1" applyFont="1" applyFill="1" applyBorder="1" applyAlignment="1" applyProtection="1">
      <alignment horizontal="right" vertical="center" wrapText="1"/>
    </xf>
    <xf numFmtId="164" fontId="5" fillId="5" borderId="5" xfId="0" applyNumberFormat="1" applyFont="1" applyFill="1" applyBorder="1" applyAlignment="1" applyProtection="1">
      <alignment horizontal="right" vertical="center" wrapText="1"/>
    </xf>
    <xf numFmtId="164" fontId="2" fillId="6" borderId="5" xfId="0" applyNumberFormat="1" applyFont="1" applyFill="1" applyBorder="1" applyAlignment="1" applyProtection="1">
      <alignment horizontal="right" vertical="center" wrapText="1"/>
    </xf>
    <xf numFmtId="164" fontId="2" fillId="6" borderId="0" xfId="0" applyNumberFormat="1" applyFont="1" applyFill="1" applyBorder="1" applyAlignment="1" applyProtection="1">
      <alignment horizontal="right" vertical="center" wrapText="1"/>
    </xf>
    <xf numFmtId="0" fontId="2" fillId="6" borderId="0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17" fontId="2" fillId="3" borderId="2" xfId="0" applyNumberFormat="1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164" fontId="8" fillId="6" borderId="5" xfId="0" applyNumberFormat="1" applyFont="1" applyFill="1" applyBorder="1" applyAlignment="1" applyProtection="1">
      <alignment horizontal="right" vertical="center" wrapText="1"/>
    </xf>
    <xf numFmtId="0" fontId="8" fillId="6" borderId="11" xfId="0" applyFont="1" applyFill="1" applyBorder="1" applyAlignment="1" applyProtection="1">
      <alignment vertical="center" wrapText="1"/>
    </xf>
    <xf numFmtId="164" fontId="8" fillId="6" borderId="11" xfId="0" applyNumberFormat="1" applyFont="1" applyFill="1" applyBorder="1" applyAlignment="1" applyProtection="1">
      <alignment horizontal="right" vertical="center" wrapText="1"/>
    </xf>
    <xf numFmtId="15" fontId="8" fillId="9" borderId="5" xfId="0" applyNumberFormat="1" applyFont="1" applyFill="1" applyBorder="1" applyAlignment="1" applyProtection="1">
      <alignment horizontal="right" vertical="center" wrapText="1"/>
    </xf>
    <xf numFmtId="15" fontId="8" fillId="9" borderId="11" xfId="0" applyNumberFormat="1" applyFont="1" applyFill="1" applyBorder="1" applyAlignment="1" applyProtection="1">
      <alignment horizontal="right" vertical="center" wrapText="1"/>
    </xf>
    <xf numFmtId="15" fontId="2" fillId="9" borderId="5" xfId="0" applyNumberFormat="1" applyFont="1" applyFill="1" applyBorder="1" applyAlignment="1" applyProtection="1">
      <alignment horizontal="right" vertical="center" wrapText="1"/>
    </xf>
    <xf numFmtId="15" fontId="2" fillId="9" borderId="0" xfId="0" applyNumberFormat="1" applyFont="1" applyFill="1" applyBorder="1" applyAlignment="1" applyProtection="1">
      <alignment horizontal="right" vertical="center" wrapText="1"/>
    </xf>
    <xf numFmtId="15" fontId="4" fillId="9" borderId="3" xfId="0" applyNumberFormat="1" applyFont="1" applyFill="1" applyBorder="1" applyAlignment="1" applyProtection="1">
      <alignment horizontal="right" vertical="center" wrapText="1"/>
    </xf>
    <xf numFmtId="15" fontId="4" fillId="9" borderId="5" xfId="0" applyNumberFormat="1" applyFont="1" applyFill="1" applyBorder="1" applyAlignment="1" applyProtection="1">
      <alignment horizontal="right" vertical="center" wrapText="1"/>
    </xf>
    <xf numFmtId="165" fontId="2" fillId="9" borderId="5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topLeftCell="A113" zoomScaleNormal="100" workbookViewId="0">
      <selection activeCell="G128" sqref="G128"/>
    </sheetView>
  </sheetViews>
  <sheetFormatPr baseColWidth="10" defaultColWidth="8.85546875" defaultRowHeight="12.75" x14ac:dyDescent="0.2"/>
  <cols>
    <col min="1" max="1" width="13.140625" customWidth="1"/>
    <col min="2" max="2" width="35" customWidth="1"/>
    <col min="3" max="3" width="27.7109375" customWidth="1"/>
    <col min="4" max="4" width="34.42578125" customWidth="1"/>
    <col min="5" max="5" width="16.85546875" customWidth="1"/>
    <col min="6" max="6" width="15.28515625" customWidth="1"/>
  </cols>
  <sheetData>
    <row r="1" spans="1:9" x14ac:dyDescent="0.2">
      <c r="A1" s="56" t="s">
        <v>218</v>
      </c>
      <c r="B1" s="57"/>
      <c r="C1" s="57"/>
      <c r="D1" s="57"/>
      <c r="E1" s="57"/>
      <c r="F1" s="58"/>
    </row>
    <row r="2" spans="1:9" x14ac:dyDescent="0.2">
      <c r="A2" s="56" t="s">
        <v>34</v>
      </c>
      <c r="B2" s="57"/>
      <c r="C2" s="57"/>
      <c r="D2" s="57"/>
      <c r="E2" s="57"/>
      <c r="F2" s="58"/>
    </row>
    <row r="3" spans="1:9" x14ac:dyDescent="0.2">
      <c r="A3" s="56" t="s">
        <v>204</v>
      </c>
      <c r="B3" s="57"/>
      <c r="C3" s="57"/>
      <c r="D3" s="57"/>
      <c r="E3" s="57"/>
      <c r="F3" s="58"/>
    </row>
    <row r="4" spans="1:9" x14ac:dyDescent="0.2">
      <c r="A4" s="1" t="s">
        <v>0</v>
      </c>
      <c r="B4" s="1" t="s">
        <v>1</v>
      </c>
      <c r="C4" s="1" t="s">
        <v>33</v>
      </c>
      <c r="D4" s="1" t="s">
        <v>2</v>
      </c>
      <c r="E4" s="1" t="s">
        <v>4</v>
      </c>
      <c r="F4" s="1" t="s">
        <v>3</v>
      </c>
    </row>
    <row r="5" spans="1:9" ht="38.25" x14ac:dyDescent="0.2">
      <c r="A5" s="48" t="s">
        <v>219</v>
      </c>
      <c r="B5" s="9" t="s">
        <v>7</v>
      </c>
      <c r="C5" s="9" t="s">
        <v>37</v>
      </c>
      <c r="D5" s="32" t="s">
        <v>220</v>
      </c>
      <c r="E5" s="45">
        <v>261.23</v>
      </c>
      <c r="F5" s="18" t="s">
        <v>221</v>
      </c>
      <c r="G5" s="3"/>
      <c r="H5" s="2"/>
      <c r="I5" s="9"/>
    </row>
    <row r="6" spans="1:9" x14ac:dyDescent="0.2">
      <c r="A6" s="3"/>
      <c r="B6" s="2"/>
      <c r="C6" s="9"/>
      <c r="D6" s="2"/>
      <c r="E6" s="12">
        <f>SUM(E5)</f>
        <v>261.23</v>
      </c>
      <c r="F6" s="2"/>
    </row>
    <row r="7" spans="1:9" x14ac:dyDescent="0.2">
      <c r="A7" s="56" t="s">
        <v>35</v>
      </c>
      <c r="B7" s="57"/>
      <c r="C7" s="57"/>
      <c r="D7" s="57"/>
      <c r="E7" s="57"/>
      <c r="F7" s="58"/>
    </row>
    <row r="8" spans="1:9" x14ac:dyDescent="0.2">
      <c r="A8" s="1" t="s">
        <v>0</v>
      </c>
      <c r="B8" s="1" t="s">
        <v>1</v>
      </c>
      <c r="C8" s="1" t="s">
        <v>33</v>
      </c>
      <c r="D8" s="1" t="s">
        <v>2</v>
      </c>
      <c r="E8" s="1" t="s">
        <v>4</v>
      </c>
      <c r="F8" s="1" t="s">
        <v>3</v>
      </c>
    </row>
    <row r="9" spans="1:9" ht="25.5" x14ac:dyDescent="0.2">
      <c r="A9" s="49" t="s">
        <v>222</v>
      </c>
      <c r="B9" s="46" t="s">
        <v>223</v>
      </c>
      <c r="C9" s="9" t="s">
        <v>37</v>
      </c>
      <c r="D9" s="46" t="s">
        <v>224</v>
      </c>
      <c r="E9" s="47">
        <v>1938.47</v>
      </c>
      <c r="F9" s="10" t="s">
        <v>225</v>
      </c>
    </row>
    <row r="10" spans="1:9" ht="25.5" x14ac:dyDescent="0.2">
      <c r="A10" s="50">
        <v>44112</v>
      </c>
      <c r="B10" s="9" t="s">
        <v>7</v>
      </c>
      <c r="C10" s="9" t="s">
        <v>36</v>
      </c>
      <c r="D10" s="9" t="s">
        <v>207</v>
      </c>
      <c r="E10" s="36">
        <v>792.92</v>
      </c>
      <c r="F10" s="10" t="s">
        <v>226</v>
      </c>
    </row>
    <row r="11" spans="1:9" ht="25.5" x14ac:dyDescent="0.2">
      <c r="A11" s="50">
        <v>44131</v>
      </c>
      <c r="B11" s="9" t="s">
        <v>7</v>
      </c>
      <c r="C11" s="9" t="s">
        <v>36</v>
      </c>
      <c r="D11" s="9" t="s">
        <v>207</v>
      </c>
      <c r="E11" s="36">
        <v>792.92</v>
      </c>
      <c r="F11" s="10" t="s">
        <v>221</v>
      </c>
    </row>
    <row r="12" spans="1:9" ht="25.5" x14ac:dyDescent="0.2">
      <c r="A12" s="50">
        <v>44152</v>
      </c>
      <c r="B12" s="9" t="s">
        <v>7</v>
      </c>
      <c r="C12" s="9" t="s">
        <v>36</v>
      </c>
      <c r="D12" s="9" t="s">
        <v>207</v>
      </c>
      <c r="E12" s="36">
        <v>792.92</v>
      </c>
      <c r="F12" s="32" t="s">
        <v>227</v>
      </c>
    </row>
    <row r="13" spans="1:9" ht="25.5" x14ac:dyDescent="0.2">
      <c r="A13" s="50">
        <v>44182</v>
      </c>
      <c r="B13" s="9" t="s">
        <v>7</v>
      </c>
      <c r="C13" s="9" t="s">
        <v>36</v>
      </c>
      <c r="D13" s="9" t="s">
        <v>207</v>
      </c>
      <c r="E13" s="36">
        <v>792.92</v>
      </c>
      <c r="F13" s="32" t="s">
        <v>225</v>
      </c>
    </row>
    <row r="14" spans="1:9" x14ac:dyDescent="0.2">
      <c r="A14" s="51">
        <v>44105</v>
      </c>
      <c r="B14" s="10" t="s">
        <v>205</v>
      </c>
      <c r="C14" s="9" t="s">
        <v>37</v>
      </c>
      <c r="D14" s="10" t="s">
        <v>206</v>
      </c>
      <c r="E14" s="37">
        <v>202.59</v>
      </c>
      <c r="F14" s="10" t="s">
        <v>228</v>
      </c>
      <c r="G14" s="38"/>
    </row>
    <row r="15" spans="1:9" x14ac:dyDescent="0.2">
      <c r="A15" s="51">
        <v>44105</v>
      </c>
      <c r="B15" s="10" t="s">
        <v>205</v>
      </c>
      <c r="C15" s="9" t="s">
        <v>37</v>
      </c>
      <c r="D15" s="10" t="s">
        <v>206</v>
      </c>
      <c r="E15" s="37">
        <v>167.92</v>
      </c>
      <c r="F15" s="10" t="s">
        <v>228</v>
      </c>
      <c r="G15" s="38"/>
    </row>
    <row r="16" spans="1:9" x14ac:dyDescent="0.2">
      <c r="A16" s="7"/>
      <c r="B16" s="8"/>
      <c r="C16" s="10"/>
      <c r="D16" s="8"/>
      <c r="E16" s="12">
        <f>SUM(E9:E15)</f>
        <v>5480.66</v>
      </c>
      <c r="F16" s="10"/>
    </row>
    <row r="17" spans="1:6" x14ac:dyDescent="0.2">
      <c r="A17" s="56" t="s">
        <v>229</v>
      </c>
      <c r="B17" s="57"/>
      <c r="C17" s="57"/>
      <c r="D17" s="57"/>
      <c r="E17" s="57"/>
      <c r="F17" s="58"/>
    </row>
    <row r="18" spans="1:6" x14ac:dyDescent="0.2">
      <c r="A18" s="1" t="s">
        <v>0</v>
      </c>
      <c r="B18" s="1" t="s">
        <v>1</v>
      </c>
      <c r="C18" s="1" t="s">
        <v>33</v>
      </c>
      <c r="D18" s="1" t="s">
        <v>2</v>
      </c>
      <c r="E18" s="1" t="s">
        <v>4</v>
      </c>
      <c r="F18" s="1" t="s">
        <v>3</v>
      </c>
    </row>
    <row r="19" spans="1:6" x14ac:dyDescent="0.2">
      <c r="A19" s="51" t="s">
        <v>230</v>
      </c>
      <c r="B19" s="10" t="s">
        <v>231</v>
      </c>
      <c r="C19" s="9" t="s">
        <v>37</v>
      </c>
      <c r="D19" s="10" t="s">
        <v>232</v>
      </c>
      <c r="E19" s="37">
        <v>372.8</v>
      </c>
      <c r="F19" s="10" t="s">
        <v>233</v>
      </c>
    </row>
    <row r="20" spans="1:6" x14ac:dyDescent="0.2">
      <c r="A20" s="7"/>
      <c r="B20" s="8"/>
      <c r="C20" s="10"/>
      <c r="D20" s="8"/>
      <c r="E20" s="12">
        <f>SUM(E19)</f>
        <v>372.8</v>
      </c>
      <c r="F20" s="10"/>
    </row>
    <row r="21" spans="1:6" x14ac:dyDescent="0.2">
      <c r="A21" s="56" t="s">
        <v>38</v>
      </c>
      <c r="B21" s="57"/>
      <c r="C21" s="57"/>
      <c r="D21" s="57"/>
      <c r="E21" s="57"/>
      <c r="F21" s="58"/>
    </row>
    <row r="22" spans="1:6" x14ac:dyDescent="0.2">
      <c r="A22" s="1" t="s">
        <v>0</v>
      </c>
      <c r="B22" s="1" t="s">
        <v>1</v>
      </c>
      <c r="C22" s="1" t="s">
        <v>33</v>
      </c>
      <c r="D22" s="1" t="s">
        <v>2</v>
      </c>
      <c r="E22" s="1" t="s">
        <v>4</v>
      </c>
      <c r="F22" s="1" t="s">
        <v>3</v>
      </c>
    </row>
    <row r="23" spans="1:6" x14ac:dyDescent="0.2">
      <c r="A23" s="52">
        <v>44112</v>
      </c>
      <c r="B23" s="14" t="s">
        <v>234</v>
      </c>
      <c r="C23" s="9" t="s">
        <v>37</v>
      </c>
      <c r="D23" s="2" t="s">
        <v>26</v>
      </c>
      <c r="E23" s="4">
        <v>1173.4000000000001</v>
      </c>
      <c r="F23" s="13" t="s">
        <v>235</v>
      </c>
    </row>
    <row r="24" spans="1:6" x14ac:dyDescent="0.2">
      <c r="A24" s="52">
        <v>44131</v>
      </c>
      <c r="B24" s="14" t="s">
        <v>234</v>
      </c>
      <c r="C24" s="9" t="s">
        <v>37</v>
      </c>
      <c r="D24" s="2" t="s">
        <v>26</v>
      </c>
      <c r="E24" s="4">
        <v>1299.23</v>
      </c>
      <c r="F24" s="14" t="s">
        <v>226</v>
      </c>
    </row>
    <row r="25" spans="1:6" x14ac:dyDescent="0.2">
      <c r="A25" s="52">
        <v>44195</v>
      </c>
      <c r="B25" s="14" t="s">
        <v>234</v>
      </c>
      <c r="C25" s="9" t="s">
        <v>37</v>
      </c>
      <c r="D25" s="2" t="s">
        <v>26</v>
      </c>
      <c r="E25" s="4">
        <v>2999.2</v>
      </c>
      <c r="F25" s="13" t="s">
        <v>221</v>
      </c>
    </row>
    <row r="26" spans="1:6" x14ac:dyDescent="0.2">
      <c r="A26" s="6"/>
      <c r="B26" s="5"/>
      <c r="C26" s="5"/>
      <c r="D26" s="5"/>
      <c r="E26" s="15">
        <f>SUM(E23:E25)</f>
        <v>5471.83</v>
      </c>
      <c r="F26" s="5"/>
    </row>
    <row r="27" spans="1:6" x14ac:dyDescent="0.2">
      <c r="A27" s="56" t="s">
        <v>39</v>
      </c>
      <c r="B27" s="57"/>
      <c r="C27" s="57"/>
      <c r="D27" s="57"/>
      <c r="E27" s="57"/>
      <c r="F27" s="58"/>
    </row>
    <row r="28" spans="1:6" x14ac:dyDescent="0.2">
      <c r="A28" s="16" t="s">
        <v>0</v>
      </c>
      <c r="B28" s="16" t="s">
        <v>1</v>
      </c>
      <c r="C28" s="16" t="s">
        <v>33</v>
      </c>
      <c r="D28" s="16" t="s">
        <v>2</v>
      </c>
      <c r="E28" s="16" t="s">
        <v>4</v>
      </c>
      <c r="F28" s="16" t="s">
        <v>3</v>
      </c>
    </row>
    <row r="29" spans="1:6" x14ac:dyDescent="0.2">
      <c r="A29" s="52">
        <v>44195</v>
      </c>
      <c r="B29" s="2" t="s">
        <v>14</v>
      </c>
      <c r="C29" s="9" t="s">
        <v>37</v>
      </c>
      <c r="D29" s="2" t="s">
        <v>15</v>
      </c>
      <c r="E29" s="4">
        <v>488.15</v>
      </c>
      <c r="F29" s="13" t="s">
        <v>20</v>
      </c>
    </row>
    <row r="30" spans="1:6" x14ac:dyDescent="0.2">
      <c r="A30" s="52">
        <v>44195</v>
      </c>
      <c r="B30" s="2" t="s">
        <v>14</v>
      </c>
      <c r="C30" s="9" t="s">
        <v>37</v>
      </c>
      <c r="D30" s="2" t="s">
        <v>15</v>
      </c>
      <c r="E30" s="4">
        <v>14.33</v>
      </c>
      <c r="F30" s="14" t="s">
        <v>227</v>
      </c>
    </row>
    <row r="31" spans="1:6" x14ac:dyDescent="0.2">
      <c r="A31" s="53">
        <v>44195</v>
      </c>
      <c r="B31" s="39" t="s">
        <v>14</v>
      </c>
      <c r="C31" s="9" t="s">
        <v>37</v>
      </c>
      <c r="D31" s="39" t="s">
        <v>15</v>
      </c>
      <c r="E31" s="35">
        <v>115.06</v>
      </c>
      <c r="F31" s="17" t="s">
        <v>236</v>
      </c>
    </row>
    <row r="32" spans="1:6" x14ac:dyDescent="0.2">
      <c r="A32" s="6"/>
      <c r="B32" s="5"/>
      <c r="C32" s="5"/>
      <c r="D32" s="5"/>
      <c r="E32" s="15">
        <f>SUM(E29:E31)</f>
        <v>617.54</v>
      </c>
      <c r="F32" s="5"/>
    </row>
    <row r="33" spans="1:7" x14ac:dyDescent="0.2">
      <c r="A33" s="56" t="s">
        <v>237</v>
      </c>
      <c r="B33" s="57"/>
      <c r="C33" s="57"/>
      <c r="D33" s="57"/>
      <c r="E33" s="57"/>
      <c r="F33" s="58"/>
    </row>
    <row r="34" spans="1:7" x14ac:dyDescent="0.2">
      <c r="A34" s="16" t="s">
        <v>0</v>
      </c>
      <c r="B34" s="16" t="s">
        <v>1</v>
      </c>
      <c r="C34" s="16" t="s">
        <v>33</v>
      </c>
      <c r="D34" s="16" t="s">
        <v>2</v>
      </c>
      <c r="E34" s="16" t="s">
        <v>4</v>
      </c>
      <c r="F34" s="16" t="s">
        <v>3</v>
      </c>
    </row>
    <row r="35" spans="1:7" ht="25.5" x14ac:dyDescent="0.2">
      <c r="A35" s="49">
        <v>44106</v>
      </c>
      <c r="B35" s="46" t="s">
        <v>238</v>
      </c>
      <c r="C35" s="32" t="s">
        <v>37</v>
      </c>
      <c r="D35" s="46" t="s">
        <v>239</v>
      </c>
      <c r="E35" s="47">
        <v>149.32</v>
      </c>
      <c r="F35" s="46" t="s">
        <v>221</v>
      </c>
    </row>
    <row r="36" spans="1:7" ht="25.5" x14ac:dyDescent="0.2">
      <c r="A36" s="49">
        <v>44139</v>
      </c>
      <c r="B36" s="46" t="s">
        <v>238</v>
      </c>
      <c r="C36" s="32" t="s">
        <v>37</v>
      </c>
      <c r="D36" s="46" t="s">
        <v>239</v>
      </c>
      <c r="E36" s="47">
        <v>126.91</v>
      </c>
      <c r="F36" s="46" t="s">
        <v>227</v>
      </c>
    </row>
    <row r="37" spans="1:7" ht="25.5" x14ac:dyDescent="0.2">
      <c r="A37" s="49">
        <v>44166</v>
      </c>
      <c r="B37" s="46" t="s">
        <v>238</v>
      </c>
      <c r="C37" s="32" t="s">
        <v>37</v>
      </c>
      <c r="D37" s="46" t="s">
        <v>239</v>
      </c>
      <c r="E37" s="47">
        <v>167.31</v>
      </c>
      <c r="F37" s="46" t="s">
        <v>225</v>
      </c>
    </row>
    <row r="38" spans="1:7" ht="25.5" x14ac:dyDescent="0.2">
      <c r="A38" s="49">
        <v>44188</v>
      </c>
      <c r="B38" s="46" t="s">
        <v>238</v>
      </c>
      <c r="C38" s="32" t="s">
        <v>37</v>
      </c>
      <c r="D38" s="46" t="s">
        <v>239</v>
      </c>
      <c r="E38" s="47">
        <v>225.28</v>
      </c>
      <c r="F38" s="46" t="s">
        <v>240</v>
      </c>
    </row>
    <row r="39" spans="1:7" x14ac:dyDescent="0.2">
      <c r="A39" s="7"/>
      <c r="B39" s="8"/>
      <c r="C39" s="8"/>
      <c r="D39" s="8"/>
      <c r="E39" s="12">
        <f>SUM(E35:E38)</f>
        <v>668.82</v>
      </c>
      <c r="F39" s="8"/>
    </row>
    <row r="40" spans="1:7" x14ac:dyDescent="0.2">
      <c r="A40" s="56" t="s">
        <v>208</v>
      </c>
      <c r="B40" s="57"/>
      <c r="C40" s="57"/>
      <c r="D40" s="57"/>
      <c r="E40" s="57"/>
      <c r="F40" s="58"/>
    </row>
    <row r="41" spans="1:7" x14ac:dyDescent="0.2">
      <c r="A41" s="16" t="s">
        <v>0</v>
      </c>
      <c r="B41" s="16" t="s">
        <v>1</v>
      </c>
      <c r="C41" s="16" t="s">
        <v>33</v>
      </c>
      <c r="D41" s="16" t="s">
        <v>2</v>
      </c>
      <c r="E41" s="16" t="s">
        <v>4</v>
      </c>
      <c r="F41" s="16" t="s">
        <v>3</v>
      </c>
    </row>
    <row r="42" spans="1:7" ht="25.5" x14ac:dyDescent="0.2">
      <c r="A42" s="53">
        <v>44168</v>
      </c>
      <c r="B42" s="46" t="s">
        <v>241</v>
      </c>
      <c r="C42" s="9" t="s">
        <v>37</v>
      </c>
      <c r="D42" s="46" t="s">
        <v>242</v>
      </c>
      <c r="E42" s="35">
        <v>199.65</v>
      </c>
      <c r="F42" s="17" t="s">
        <v>225</v>
      </c>
      <c r="G42" s="6"/>
    </row>
    <row r="43" spans="1:7" x14ac:dyDescent="0.2">
      <c r="A43" s="33"/>
      <c r="B43" s="5"/>
      <c r="C43" s="9"/>
      <c r="D43" s="5"/>
      <c r="E43" s="15">
        <f>SUM(E42)</f>
        <v>199.65</v>
      </c>
    </row>
    <row r="44" spans="1:7" x14ac:dyDescent="0.2">
      <c r="A44" s="56" t="s">
        <v>40</v>
      </c>
      <c r="B44" s="57"/>
      <c r="C44" s="57"/>
      <c r="D44" s="57"/>
      <c r="E44" s="57"/>
      <c r="F44" s="58"/>
    </row>
    <row r="45" spans="1:7" x14ac:dyDescent="0.2">
      <c r="A45" s="16" t="s">
        <v>0</v>
      </c>
      <c r="B45" s="16" t="s">
        <v>1</v>
      </c>
      <c r="C45" s="16" t="s">
        <v>33</v>
      </c>
      <c r="D45" s="16" t="s">
        <v>2</v>
      </c>
      <c r="E45" s="16" t="s">
        <v>4</v>
      </c>
      <c r="F45" s="16" t="s">
        <v>3</v>
      </c>
    </row>
    <row r="46" spans="1:7" x14ac:dyDescent="0.2">
      <c r="A46" s="48">
        <v>44112</v>
      </c>
      <c r="B46" s="2" t="s">
        <v>5</v>
      </c>
      <c r="C46" s="9" t="s">
        <v>36</v>
      </c>
      <c r="D46" s="2" t="s">
        <v>6</v>
      </c>
      <c r="E46" s="4">
        <v>1892.25</v>
      </c>
      <c r="F46" s="13" t="s">
        <v>226</v>
      </c>
    </row>
    <row r="47" spans="1:7" x14ac:dyDescent="0.2">
      <c r="A47" s="48">
        <v>44146</v>
      </c>
      <c r="B47" s="2" t="s">
        <v>5</v>
      </c>
      <c r="C47" s="9" t="s">
        <v>36</v>
      </c>
      <c r="D47" s="2" t="s">
        <v>6</v>
      </c>
      <c r="E47" s="4">
        <v>1892.25</v>
      </c>
      <c r="F47" s="40" t="s">
        <v>221</v>
      </c>
    </row>
    <row r="48" spans="1:7" x14ac:dyDescent="0.2">
      <c r="A48" s="48">
        <v>44146</v>
      </c>
      <c r="B48" s="2" t="s">
        <v>5</v>
      </c>
      <c r="C48" s="9" t="s">
        <v>36</v>
      </c>
      <c r="D48" s="2" t="s">
        <v>6</v>
      </c>
      <c r="E48" s="4">
        <v>1892.25</v>
      </c>
      <c r="F48" s="18" t="s">
        <v>227</v>
      </c>
    </row>
    <row r="49" spans="1:7" x14ac:dyDescent="0.2">
      <c r="A49" s="48">
        <v>44174</v>
      </c>
      <c r="B49" s="2" t="s">
        <v>5</v>
      </c>
      <c r="C49" s="9" t="s">
        <v>36</v>
      </c>
      <c r="D49" s="2" t="s">
        <v>6</v>
      </c>
      <c r="E49" s="4">
        <v>1892.25</v>
      </c>
      <c r="F49" s="18" t="s">
        <v>225</v>
      </c>
    </row>
    <row r="50" spans="1:7" x14ac:dyDescent="0.2">
      <c r="A50" s="7"/>
      <c r="B50" s="8"/>
      <c r="C50" s="8"/>
      <c r="D50" s="8"/>
      <c r="E50" s="12">
        <f>SUM(E46:E49)</f>
        <v>7569</v>
      </c>
      <c r="F50" s="8"/>
    </row>
    <row r="51" spans="1:7" x14ac:dyDescent="0.2">
      <c r="A51" s="56" t="s">
        <v>41</v>
      </c>
      <c r="B51" s="57"/>
      <c r="C51" s="57"/>
      <c r="D51" s="57"/>
      <c r="E51" s="57"/>
      <c r="F51" s="58"/>
    </row>
    <row r="52" spans="1:7" x14ac:dyDescent="0.2">
      <c r="A52" s="16" t="s">
        <v>0</v>
      </c>
      <c r="B52" s="16" t="s">
        <v>1</v>
      </c>
      <c r="C52" s="16" t="s">
        <v>33</v>
      </c>
      <c r="D52" s="16" t="s">
        <v>2</v>
      </c>
      <c r="E52" s="16" t="s">
        <v>4</v>
      </c>
      <c r="F52" s="16" t="s">
        <v>3</v>
      </c>
    </row>
    <row r="53" spans="1:7" ht="25.5" x14ac:dyDescent="0.2">
      <c r="A53" s="54">
        <v>44139</v>
      </c>
      <c r="B53" s="32" t="s">
        <v>243</v>
      </c>
      <c r="C53" s="9" t="s">
        <v>37</v>
      </c>
      <c r="D53" s="32" t="s">
        <v>244</v>
      </c>
      <c r="E53" s="43">
        <v>2783</v>
      </c>
      <c r="F53" s="41" t="s">
        <v>227</v>
      </c>
      <c r="G53" s="42"/>
    </row>
    <row r="54" spans="1:7" ht="25.5" x14ac:dyDescent="0.2">
      <c r="A54" s="54">
        <v>44141</v>
      </c>
      <c r="B54" s="32" t="s">
        <v>243</v>
      </c>
      <c r="C54" s="9" t="s">
        <v>37</v>
      </c>
      <c r="D54" s="32" t="s">
        <v>244</v>
      </c>
      <c r="E54" s="43">
        <v>847</v>
      </c>
      <c r="F54" s="41" t="s">
        <v>225</v>
      </c>
      <c r="G54" s="38"/>
    </row>
    <row r="55" spans="1:7" ht="25.5" x14ac:dyDescent="0.2">
      <c r="A55" s="54">
        <v>44151</v>
      </c>
      <c r="B55" s="32" t="s">
        <v>243</v>
      </c>
      <c r="C55" s="9" t="s">
        <v>37</v>
      </c>
      <c r="D55" s="32" t="s">
        <v>244</v>
      </c>
      <c r="E55" s="43">
        <v>1210</v>
      </c>
      <c r="F55" s="41" t="s">
        <v>225</v>
      </c>
      <c r="G55" s="38"/>
    </row>
    <row r="56" spans="1:7" x14ac:dyDescent="0.2">
      <c r="A56" s="54">
        <v>44135</v>
      </c>
      <c r="B56" s="9" t="s">
        <v>209</v>
      </c>
      <c r="C56" s="9" t="s">
        <v>43</v>
      </c>
      <c r="D56" s="9" t="s">
        <v>18</v>
      </c>
      <c r="E56" s="36">
        <v>169.6</v>
      </c>
      <c r="F56" s="9" t="s">
        <v>227</v>
      </c>
    </row>
    <row r="57" spans="1:7" x14ac:dyDescent="0.2">
      <c r="A57" s="54">
        <v>44163</v>
      </c>
      <c r="B57" s="9" t="s">
        <v>209</v>
      </c>
      <c r="C57" s="9" t="s">
        <v>43</v>
      </c>
      <c r="D57" s="9" t="s">
        <v>18</v>
      </c>
      <c r="E57" s="36">
        <v>309.76</v>
      </c>
      <c r="F57" s="9" t="s">
        <v>225</v>
      </c>
    </row>
    <row r="58" spans="1:7" x14ac:dyDescent="0.2">
      <c r="A58" s="54">
        <v>44187</v>
      </c>
      <c r="B58" s="9" t="s">
        <v>209</v>
      </c>
      <c r="C58" s="9" t="s">
        <v>43</v>
      </c>
      <c r="D58" s="9" t="s">
        <v>18</v>
      </c>
      <c r="E58" s="36">
        <v>232.32</v>
      </c>
      <c r="F58" s="9" t="s">
        <v>240</v>
      </c>
    </row>
    <row r="59" spans="1:7" ht="38.25" x14ac:dyDescent="0.2">
      <c r="A59" s="54">
        <v>44167</v>
      </c>
      <c r="B59" s="32" t="s">
        <v>245</v>
      </c>
      <c r="C59" s="44" t="s">
        <v>37</v>
      </c>
      <c r="D59" s="32" t="s">
        <v>246</v>
      </c>
      <c r="E59" s="36">
        <v>5767.66</v>
      </c>
      <c r="F59" s="9" t="s">
        <v>247</v>
      </c>
    </row>
    <row r="60" spans="1:7" ht="25.5" x14ac:dyDescent="0.2">
      <c r="A60" s="54">
        <v>44078</v>
      </c>
      <c r="B60" s="9" t="s">
        <v>210</v>
      </c>
      <c r="C60" s="44" t="s">
        <v>36</v>
      </c>
      <c r="D60" s="9" t="s">
        <v>248</v>
      </c>
      <c r="E60" s="36">
        <v>231.6</v>
      </c>
      <c r="F60" s="9" t="s">
        <v>221</v>
      </c>
    </row>
    <row r="61" spans="1:7" ht="25.5" x14ac:dyDescent="0.2">
      <c r="A61" s="54">
        <v>44135</v>
      </c>
      <c r="B61" s="9" t="s">
        <v>210</v>
      </c>
      <c r="C61" s="44" t="s">
        <v>36</v>
      </c>
      <c r="D61" s="9" t="s">
        <v>211</v>
      </c>
      <c r="E61" s="36">
        <v>3101.63</v>
      </c>
      <c r="F61" s="9" t="s">
        <v>227</v>
      </c>
    </row>
    <row r="62" spans="1:7" ht="25.5" x14ac:dyDescent="0.2">
      <c r="A62" s="54">
        <v>44165</v>
      </c>
      <c r="B62" s="9" t="s">
        <v>210</v>
      </c>
      <c r="C62" s="44" t="s">
        <v>36</v>
      </c>
      <c r="D62" s="9" t="s">
        <v>211</v>
      </c>
      <c r="E62" s="36">
        <v>3808.96</v>
      </c>
      <c r="F62" s="9" t="s">
        <v>225</v>
      </c>
    </row>
    <row r="63" spans="1:7" ht="25.5" x14ac:dyDescent="0.2">
      <c r="A63" s="54">
        <v>44188</v>
      </c>
      <c r="B63" s="9" t="s">
        <v>210</v>
      </c>
      <c r="C63" s="44" t="s">
        <v>36</v>
      </c>
      <c r="D63" s="9" t="s">
        <v>211</v>
      </c>
      <c r="E63" s="36">
        <v>3725.54</v>
      </c>
      <c r="F63" s="9" t="s">
        <v>240</v>
      </c>
    </row>
    <row r="64" spans="1:7" ht="25.5" x14ac:dyDescent="0.2">
      <c r="A64" s="54">
        <v>44135</v>
      </c>
      <c r="B64" s="9" t="s">
        <v>213</v>
      </c>
      <c r="C64" s="9" t="s">
        <v>43</v>
      </c>
      <c r="D64" s="9" t="s">
        <v>214</v>
      </c>
      <c r="E64" s="36">
        <v>1627.5</v>
      </c>
      <c r="F64" s="9" t="s">
        <v>227</v>
      </c>
    </row>
    <row r="65" spans="1:6" ht="25.5" x14ac:dyDescent="0.2">
      <c r="A65" s="54">
        <v>44135</v>
      </c>
      <c r="B65" s="9" t="s">
        <v>213</v>
      </c>
      <c r="C65" s="9" t="s">
        <v>43</v>
      </c>
      <c r="D65" s="9" t="s">
        <v>215</v>
      </c>
      <c r="E65" s="36">
        <v>1627.5</v>
      </c>
      <c r="F65" s="9" t="s">
        <v>227</v>
      </c>
    </row>
    <row r="66" spans="1:6" ht="25.5" x14ac:dyDescent="0.2">
      <c r="A66" s="54">
        <v>44135</v>
      </c>
      <c r="B66" s="9" t="s">
        <v>213</v>
      </c>
      <c r="C66" s="9" t="s">
        <v>43</v>
      </c>
      <c r="D66" s="9" t="s">
        <v>216</v>
      </c>
      <c r="E66" s="36">
        <v>1627.5</v>
      </c>
      <c r="F66" s="9" t="s">
        <v>227</v>
      </c>
    </row>
    <row r="67" spans="1:6" ht="25.5" x14ac:dyDescent="0.2">
      <c r="A67" s="54">
        <v>44165</v>
      </c>
      <c r="B67" s="9" t="s">
        <v>213</v>
      </c>
      <c r="C67" s="9" t="s">
        <v>43</v>
      </c>
      <c r="D67" s="9" t="s">
        <v>216</v>
      </c>
      <c r="E67" s="36">
        <v>1550</v>
      </c>
      <c r="F67" s="9" t="s">
        <v>225</v>
      </c>
    </row>
    <row r="68" spans="1:6" ht="25.5" x14ac:dyDescent="0.2">
      <c r="A68" s="54">
        <v>44165</v>
      </c>
      <c r="B68" s="9" t="s">
        <v>213</v>
      </c>
      <c r="C68" s="9" t="s">
        <v>43</v>
      </c>
      <c r="D68" s="9" t="s">
        <v>215</v>
      </c>
      <c r="E68" s="36">
        <v>1550</v>
      </c>
      <c r="F68" s="9" t="s">
        <v>225</v>
      </c>
    </row>
    <row r="69" spans="1:6" ht="25.5" x14ac:dyDescent="0.2">
      <c r="A69" s="54">
        <v>44165</v>
      </c>
      <c r="B69" s="9" t="s">
        <v>213</v>
      </c>
      <c r="C69" s="9" t="s">
        <v>43</v>
      </c>
      <c r="D69" s="9" t="s">
        <v>214</v>
      </c>
      <c r="E69" s="36">
        <v>1550</v>
      </c>
      <c r="F69" s="9" t="s">
        <v>225</v>
      </c>
    </row>
    <row r="70" spans="1:6" ht="25.5" x14ac:dyDescent="0.2">
      <c r="A70" s="54">
        <v>44186</v>
      </c>
      <c r="B70" s="9" t="s">
        <v>213</v>
      </c>
      <c r="C70" s="9" t="s">
        <v>43</v>
      </c>
      <c r="D70" s="9" t="s">
        <v>216</v>
      </c>
      <c r="E70" s="36">
        <v>1085</v>
      </c>
      <c r="F70" s="9" t="s">
        <v>240</v>
      </c>
    </row>
    <row r="71" spans="1:6" ht="25.5" x14ac:dyDescent="0.2">
      <c r="A71" s="54">
        <v>44186</v>
      </c>
      <c r="B71" s="9" t="s">
        <v>213</v>
      </c>
      <c r="C71" s="9" t="s">
        <v>43</v>
      </c>
      <c r="D71" s="9" t="s">
        <v>215</v>
      </c>
      <c r="E71" s="36">
        <v>1085</v>
      </c>
      <c r="F71" s="9" t="s">
        <v>240</v>
      </c>
    </row>
    <row r="72" spans="1:6" ht="25.5" x14ac:dyDescent="0.2">
      <c r="A72" s="54">
        <v>44186</v>
      </c>
      <c r="B72" s="9" t="s">
        <v>213</v>
      </c>
      <c r="C72" s="9" t="s">
        <v>43</v>
      </c>
      <c r="D72" s="9" t="s">
        <v>214</v>
      </c>
      <c r="E72" s="36">
        <v>1085</v>
      </c>
      <c r="F72" s="9" t="s">
        <v>240</v>
      </c>
    </row>
    <row r="73" spans="1:6" x14ac:dyDescent="0.2">
      <c r="A73" s="54">
        <v>44135</v>
      </c>
      <c r="B73" s="2" t="s">
        <v>9</v>
      </c>
      <c r="C73" s="9" t="s">
        <v>43</v>
      </c>
      <c r="D73" s="2" t="s">
        <v>10</v>
      </c>
      <c r="E73" s="4">
        <v>2513.71</v>
      </c>
      <c r="F73" s="32" t="s">
        <v>227</v>
      </c>
    </row>
    <row r="74" spans="1:6" x14ac:dyDescent="0.2">
      <c r="A74" s="54">
        <v>44165</v>
      </c>
      <c r="B74" s="2" t="s">
        <v>9</v>
      </c>
      <c r="C74" s="9" t="s">
        <v>43</v>
      </c>
      <c r="D74" s="2" t="s">
        <v>10</v>
      </c>
      <c r="E74" s="4">
        <v>2010.97</v>
      </c>
      <c r="F74" s="18" t="s">
        <v>225</v>
      </c>
    </row>
    <row r="75" spans="1:6" x14ac:dyDescent="0.2">
      <c r="A75" s="54">
        <v>44187</v>
      </c>
      <c r="B75" s="2" t="s">
        <v>9</v>
      </c>
      <c r="C75" s="9" t="s">
        <v>43</v>
      </c>
      <c r="D75" s="2" t="s">
        <v>10</v>
      </c>
      <c r="E75" s="4">
        <v>2010.97</v>
      </c>
      <c r="F75" s="18" t="s">
        <v>240</v>
      </c>
    </row>
    <row r="76" spans="1:6" x14ac:dyDescent="0.2">
      <c r="A76" s="54">
        <v>44145</v>
      </c>
      <c r="B76" s="9" t="s">
        <v>217</v>
      </c>
      <c r="C76" s="9" t="s">
        <v>43</v>
      </c>
      <c r="D76" s="9" t="s">
        <v>212</v>
      </c>
      <c r="E76" s="36">
        <v>271.16000000000003</v>
      </c>
      <c r="F76" s="9" t="s">
        <v>227</v>
      </c>
    </row>
    <row r="77" spans="1:6" x14ac:dyDescent="0.2">
      <c r="A77" s="54">
        <v>44161</v>
      </c>
      <c r="B77" s="9" t="s">
        <v>217</v>
      </c>
      <c r="C77" s="9" t="s">
        <v>43</v>
      </c>
      <c r="D77" s="9" t="s">
        <v>212</v>
      </c>
      <c r="E77" s="36">
        <v>361.55</v>
      </c>
      <c r="F77" s="9" t="s">
        <v>225</v>
      </c>
    </row>
    <row r="78" spans="1:6" x14ac:dyDescent="0.2">
      <c r="A78" s="54">
        <v>44176</v>
      </c>
      <c r="B78" s="9" t="s">
        <v>217</v>
      </c>
      <c r="C78" s="9" t="s">
        <v>43</v>
      </c>
      <c r="D78" s="9" t="s">
        <v>212</v>
      </c>
      <c r="E78" s="36">
        <v>271.16000000000003</v>
      </c>
      <c r="F78" s="9" t="s">
        <v>240</v>
      </c>
    </row>
    <row r="79" spans="1:6" ht="25.5" x14ac:dyDescent="0.2">
      <c r="A79" s="54" t="s">
        <v>249</v>
      </c>
      <c r="B79" s="32" t="s">
        <v>250</v>
      </c>
      <c r="C79" s="32" t="s">
        <v>37</v>
      </c>
      <c r="D79" s="32" t="s">
        <v>251</v>
      </c>
      <c r="E79" s="36">
        <v>345</v>
      </c>
      <c r="F79" s="9" t="s">
        <v>240</v>
      </c>
    </row>
    <row r="80" spans="1:6" x14ac:dyDescent="0.2">
      <c r="A80" s="54">
        <v>44140</v>
      </c>
      <c r="B80" s="9" t="s">
        <v>16</v>
      </c>
      <c r="C80" s="9" t="s">
        <v>43</v>
      </c>
      <c r="D80" s="9" t="s">
        <v>17</v>
      </c>
      <c r="E80" s="36">
        <v>2069.1</v>
      </c>
      <c r="F80" s="9" t="s">
        <v>227</v>
      </c>
    </row>
    <row r="81" spans="1:6" x14ac:dyDescent="0.2">
      <c r="A81" s="54">
        <v>44166</v>
      </c>
      <c r="B81" s="9" t="s">
        <v>16</v>
      </c>
      <c r="C81" s="9" t="s">
        <v>43</v>
      </c>
      <c r="D81" s="9" t="s">
        <v>17</v>
      </c>
      <c r="E81" s="36">
        <v>4138.2</v>
      </c>
      <c r="F81" s="9" t="s">
        <v>225</v>
      </c>
    </row>
    <row r="82" spans="1:6" x14ac:dyDescent="0.2">
      <c r="A82" s="54">
        <v>44187</v>
      </c>
      <c r="B82" s="9" t="s">
        <v>16</v>
      </c>
      <c r="C82" s="9" t="s">
        <v>43</v>
      </c>
      <c r="D82" s="9" t="s">
        <v>17</v>
      </c>
      <c r="E82" s="36">
        <v>3276.08</v>
      </c>
      <c r="F82" s="9" t="s">
        <v>240</v>
      </c>
    </row>
    <row r="83" spans="1:6" x14ac:dyDescent="0.2">
      <c r="A83" s="19"/>
      <c r="B83" s="20"/>
      <c r="C83" s="21"/>
      <c r="D83" s="20"/>
      <c r="E83" s="11">
        <f>SUM(E53:E82)</f>
        <v>52242.470000000008</v>
      </c>
      <c r="F83" s="20"/>
    </row>
    <row r="84" spans="1:6" x14ac:dyDescent="0.2">
      <c r="A84" s="55"/>
      <c r="B84" s="55"/>
      <c r="C84" s="55"/>
      <c r="D84" s="55"/>
      <c r="E84" s="12"/>
      <c r="F84" s="55"/>
    </row>
    <row r="85" spans="1:6" x14ac:dyDescent="0.2">
      <c r="A85" s="55"/>
      <c r="B85" s="55"/>
      <c r="C85" s="55"/>
      <c r="D85" s="34" t="s">
        <v>286</v>
      </c>
      <c r="E85" s="34">
        <f>+E83+E50+E43+E39+E32+E26+E20+E16+E6</f>
        <v>72884.000000000015</v>
      </c>
      <c r="F85" s="55"/>
    </row>
    <row r="86" spans="1:6" x14ac:dyDescent="0.2">
      <c r="A86" s="55"/>
      <c r="B86" s="55"/>
      <c r="C86" s="55"/>
      <c r="D86" s="55"/>
      <c r="E86" s="12"/>
      <c r="F86" s="55"/>
    </row>
    <row r="87" spans="1:6" x14ac:dyDescent="0.2">
      <c r="A87" s="55"/>
      <c r="B87" s="55"/>
      <c r="C87" s="55"/>
      <c r="D87" s="55"/>
      <c r="E87" s="12"/>
      <c r="F87" s="55"/>
    </row>
    <row r="88" spans="1:6" x14ac:dyDescent="0.2">
      <c r="A88" s="56" t="s">
        <v>252</v>
      </c>
      <c r="B88" s="57"/>
      <c r="C88" s="57"/>
      <c r="D88" s="57"/>
      <c r="E88" s="57"/>
      <c r="F88" s="58"/>
    </row>
    <row r="89" spans="1:6" x14ac:dyDescent="0.2">
      <c r="A89" s="16" t="s">
        <v>0</v>
      </c>
      <c r="B89" s="16" t="s">
        <v>1</v>
      </c>
      <c r="C89" s="16" t="s">
        <v>33</v>
      </c>
      <c r="D89" s="16" t="s">
        <v>2</v>
      </c>
      <c r="E89" s="16" t="s">
        <v>4</v>
      </c>
      <c r="F89" s="16" t="s">
        <v>3</v>
      </c>
    </row>
    <row r="90" spans="1:6" ht="25.5" x14ac:dyDescent="0.2">
      <c r="A90" s="54">
        <v>44182</v>
      </c>
      <c r="B90" s="9" t="s">
        <v>253</v>
      </c>
      <c r="C90" s="10" t="s">
        <v>254</v>
      </c>
      <c r="D90" s="9" t="s">
        <v>255</v>
      </c>
      <c r="E90" s="36">
        <v>176444.5</v>
      </c>
      <c r="F90" s="9" t="s">
        <v>240</v>
      </c>
    </row>
    <row r="91" spans="1:6" ht="25.5" x14ac:dyDescent="0.2">
      <c r="A91" s="54">
        <v>44131</v>
      </c>
      <c r="B91" s="9" t="s">
        <v>253</v>
      </c>
      <c r="C91" s="10" t="s">
        <v>254</v>
      </c>
      <c r="D91" s="9" t="s">
        <v>256</v>
      </c>
      <c r="E91" s="36">
        <v>58435.16</v>
      </c>
      <c r="F91" s="9" t="s">
        <v>240</v>
      </c>
    </row>
    <row r="92" spans="1:6" ht="25.5" x14ac:dyDescent="0.2">
      <c r="A92" s="54">
        <v>44196</v>
      </c>
      <c r="B92" s="9" t="s">
        <v>253</v>
      </c>
      <c r="C92" s="10" t="s">
        <v>254</v>
      </c>
      <c r="D92" s="9" t="s">
        <v>257</v>
      </c>
      <c r="E92" s="36">
        <v>3600</v>
      </c>
      <c r="F92" s="9" t="s">
        <v>240</v>
      </c>
    </row>
    <row r="93" spans="1:6" ht="25.5" x14ac:dyDescent="0.2">
      <c r="A93" s="54">
        <v>44195</v>
      </c>
      <c r="B93" s="9" t="s">
        <v>253</v>
      </c>
      <c r="C93" s="10" t="s">
        <v>254</v>
      </c>
      <c r="D93" s="9" t="s">
        <v>258</v>
      </c>
      <c r="E93" s="36">
        <v>1500</v>
      </c>
      <c r="F93" s="9" t="s">
        <v>240</v>
      </c>
    </row>
    <row r="94" spans="1:6" ht="25.5" x14ac:dyDescent="0.2">
      <c r="A94" s="48" t="s">
        <v>259</v>
      </c>
      <c r="B94" s="32" t="s">
        <v>260</v>
      </c>
      <c r="C94" s="9" t="s">
        <v>37</v>
      </c>
      <c r="D94" s="9" t="s">
        <v>262</v>
      </c>
      <c r="E94" s="36">
        <v>1920.23</v>
      </c>
      <c r="F94" s="9" t="s">
        <v>221</v>
      </c>
    </row>
    <row r="95" spans="1:6" ht="25.5" x14ac:dyDescent="0.2">
      <c r="A95" s="48" t="s">
        <v>261</v>
      </c>
      <c r="B95" s="32" t="s">
        <v>260</v>
      </c>
      <c r="C95" s="9" t="s">
        <v>37</v>
      </c>
      <c r="D95" s="9" t="s">
        <v>262</v>
      </c>
      <c r="E95" s="36">
        <v>8150.73</v>
      </c>
      <c r="F95" s="9" t="s">
        <v>263</v>
      </c>
    </row>
    <row r="96" spans="1:6" ht="25.5" x14ac:dyDescent="0.2">
      <c r="A96" s="48">
        <v>44133</v>
      </c>
      <c r="B96" s="32" t="s">
        <v>264</v>
      </c>
      <c r="C96" s="9" t="s">
        <v>37</v>
      </c>
      <c r="D96" s="9" t="s">
        <v>265</v>
      </c>
      <c r="E96" s="36">
        <v>1000</v>
      </c>
      <c r="F96" s="9" t="s">
        <v>227</v>
      </c>
    </row>
    <row r="97" spans="1:6" x14ac:dyDescent="0.2">
      <c r="A97" s="55"/>
      <c r="B97" s="55"/>
      <c r="C97" s="55"/>
      <c r="D97" s="55"/>
      <c r="E97" s="12">
        <f>SUM(E90:E96)</f>
        <v>251050.62000000002</v>
      </c>
      <c r="F97" s="55"/>
    </row>
    <row r="98" spans="1:6" x14ac:dyDescent="0.2">
      <c r="A98" s="56" t="s">
        <v>202</v>
      </c>
      <c r="B98" s="57"/>
      <c r="C98" s="57"/>
      <c r="D98" s="57"/>
      <c r="E98" s="57"/>
      <c r="F98" s="58"/>
    </row>
    <row r="99" spans="1:6" x14ac:dyDescent="0.2">
      <c r="A99" s="16" t="s">
        <v>0</v>
      </c>
      <c r="B99" s="16" t="s">
        <v>1</v>
      </c>
      <c r="C99" s="16" t="s">
        <v>33</v>
      </c>
      <c r="D99" s="16" t="s">
        <v>2</v>
      </c>
      <c r="E99" s="16" t="s">
        <v>4</v>
      </c>
      <c r="F99" s="16" t="s">
        <v>3</v>
      </c>
    </row>
    <row r="100" spans="1:6" ht="25.5" x14ac:dyDescent="0.2">
      <c r="A100" s="50">
        <v>44110</v>
      </c>
      <c r="B100" s="2" t="s">
        <v>13</v>
      </c>
      <c r="C100" s="32" t="s">
        <v>203</v>
      </c>
      <c r="D100" s="2" t="s">
        <v>12</v>
      </c>
      <c r="E100" s="36">
        <v>189</v>
      </c>
      <c r="F100" s="18" t="s">
        <v>266</v>
      </c>
    </row>
    <row r="101" spans="1:6" ht="25.5" x14ac:dyDescent="0.2">
      <c r="A101" s="50">
        <v>44166</v>
      </c>
      <c r="B101" s="2" t="s">
        <v>13</v>
      </c>
      <c r="C101" s="32" t="s">
        <v>203</v>
      </c>
      <c r="D101" s="2" t="s">
        <v>12</v>
      </c>
      <c r="E101" s="36">
        <v>243</v>
      </c>
      <c r="F101" s="18" t="s">
        <v>267</v>
      </c>
    </row>
    <row r="102" spans="1:6" ht="25.5" x14ac:dyDescent="0.2">
      <c r="A102" s="50">
        <v>44187</v>
      </c>
      <c r="B102" s="2" t="s">
        <v>13</v>
      </c>
      <c r="C102" s="32" t="s">
        <v>203</v>
      </c>
      <c r="D102" s="2" t="s">
        <v>12</v>
      </c>
      <c r="E102" s="36">
        <v>45</v>
      </c>
      <c r="F102" s="18" t="s">
        <v>240</v>
      </c>
    </row>
    <row r="103" spans="1:6" ht="25.5" x14ac:dyDescent="0.2">
      <c r="A103" s="50">
        <v>44134</v>
      </c>
      <c r="B103" s="2" t="s">
        <v>11</v>
      </c>
      <c r="C103" s="32" t="s">
        <v>203</v>
      </c>
      <c r="D103" s="2" t="s">
        <v>12</v>
      </c>
      <c r="E103" s="36">
        <v>837</v>
      </c>
      <c r="F103" s="18" t="s">
        <v>227</v>
      </c>
    </row>
    <row r="104" spans="1:6" ht="25.5" x14ac:dyDescent="0.2">
      <c r="A104" s="50">
        <v>44186</v>
      </c>
      <c r="B104" s="2" t="s">
        <v>11</v>
      </c>
      <c r="C104" s="32" t="s">
        <v>203</v>
      </c>
      <c r="D104" s="2" t="s">
        <v>12</v>
      </c>
      <c r="E104" s="36">
        <v>459</v>
      </c>
      <c r="F104" s="18" t="s">
        <v>240</v>
      </c>
    </row>
    <row r="105" spans="1:6" ht="25.5" x14ac:dyDescent="0.2">
      <c r="A105" s="50">
        <v>44165</v>
      </c>
      <c r="B105" s="2" t="s">
        <v>11</v>
      </c>
      <c r="C105" s="32" t="s">
        <v>203</v>
      </c>
      <c r="D105" s="2" t="s">
        <v>12</v>
      </c>
      <c r="E105" s="36">
        <v>702</v>
      </c>
      <c r="F105" s="18" t="s">
        <v>225</v>
      </c>
    </row>
    <row r="106" spans="1:6" ht="25.5" x14ac:dyDescent="0.2">
      <c r="A106" s="50">
        <v>44186</v>
      </c>
      <c r="B106" s="32" t="s">
        <v>268</v>
      </c>
      <c r="C106" s="32" t="s">
        <v>203</v>
      </c>
      <c r="D106" s="2" t="s">
        <v>12</v>
      </c>
      <c r="E106" s="36">
        <v>405</v>
      </c>
      <c r="F106" s="39" t="s">
        <v>263</v>
      </c>
    </row>
    <row r="107" spans="1:6" ht="25.5" x14ac:dyDescent="0.2">
      <c r="A107" s="50">
        <v>44115</v>
      </c>
      <c r="B107" s="2" t="s">
        <v>19</v>
      </c>
      <c r="C107" s="17" t="s">
        <v>203</v>
      </c>
      <c r="D107" s="2" t="s">
        <v>12</v>
      </c>
      <c r="E107" s="36">
        <v>855</v>
      </c>
      <c r="F107" s="18" t="s">
        <v>221</v>
      </c>
    </row>
    <row r="108" spans="1:6" ht="25.5" x14ac:dyDescent="0.2">
      <c r="A108" s="50">
        <v>44143</v>
      </c>
      <c r="B108" s="2" t="s">
        <v>19</v>
      </c>
      <c r="C108" s="17" t="s">
        <v>203</v>
      </c>
      <c r="D108" s="2" t="s">
        <v>12</v>
      </c>
      <c r="E108" s="36">
        <v>837</v>
      </c>
      <c r="F108" s="39" t="s">
        <v>227</v>
      </c>
    </row>
    <row r="109" spans="1:6" ht="25.5" x14ac:dyDescent="0.2">
      <c r="A109" s="50">
        <v>44188</v>
      </c>
      <c r="B109" s="2" t="s">
        <v>19</v>
      </c>
      <c r="C109" s="17" t="s">
        <v>203</v>
      </c>
      <c r="D109" s="2" t="s">
        <v>12</v>
      </c>
      <c r="E109" s="36">
        <v>558</v>
      </c>
      <c r="F109" s="39" t="s">
        <v>240</v>
      </c>
    </row>
    <row r="110" spans="1:6" ht="25.5" x14ac:dyDescent="0.2">
      <c r="A110" s="50">
        <v>44173</v>
      </c>
      <c r="B110" s="2" t="s">
        <v>19</v>
      </c>
      <c r="C110" s="17" t="s">
        <v>203</v>
      </c>
      <c r="D110" s="2" t="s">
        <v>12</v>
      </c>
      <c r="E110" s="36">
        <v>720</v>
      </c>
      <c r="F110" s="18" t="s">
        <v>225</v>
      </c>
    </row>
    <row r="111" spans="1:6" ht="25.5" x14ac:dyDescent="0.2">
      <c r="A111" s="50">
        <v>44140</v>
      </c>
      <c r="B111" s="18" t="s">
        <v>264</v>
      </c>
      <c r="C111" s="17" t="s">
        <v>272</v>
      </c>
      <c r="D111" s="18" t="s">
        <v>273</v>
      </c>
      <c r="E111" s="36">
        <v>16142.4</v>
      </c>
      <c r="F111" s="18" t="s">
        <v>274</v>
      </c>
    </row>
    <row r="112" spans="1:6" ht="25.5" x14ac:dyDescent="0.2">
      <c r="A112" s="50">
        <v>44140</v>
      </c>
      <c r="B112" s="18" t="s">
        <v>269</v>
      </c>
      <c r="C112" s="17" t="s">
        <v>272</v>
      </c>
      <c r="D112" s="18" t="s">
        <v>273</v>
      </c>
      <c r="E112" s="36">
        <v>16478.7</v>
      </c>
      <c r="F112" s="18" t="s">
        <v>274</v>
      </c>
    </row>
    <row r="113" spans="1:6" ht="25.5" x14ac:dyDescent="0.2">
      <c r="A113" s="50">
        <v>44140</v>
      </c>
      <c r="B113" s="18" t="s">
        <v>270</v>
      </c>
      <c r="C113" s="17" t="s">
        <v>272</v>
      </c>
      <c r="D113" s="18" t="s">
        <v>273</v>
      </c>
      <c r="E113" s="36">
        <v>10000</v>
      </c>
      <c r="F113" s="18" t="s">
        <v>274</v>
      </c>
    </row>
    <row r="114" spans="1:6" ht="25.5" x14ac:dyDescent="0.2">
      <c r="A114" s="50">
        <v>44140</v>
      </c>
      <c r="B114" s="18" t="s">
        <v>271</v>
      </c>
      <c r="C114" s="17" t="s">
        <v>272</v>
      </c>
      <c r="D114" s="18" t="s">
        <v>273</v>
      </c>
      <c r="E114" s="36">
        <v>7823.9</v>
      </c>
      <c r="F114" s="18" t="s">
        <v>274</v>
      </c>
    </row>
    <row r="115" spans="1:6" ht="25.5" x14ac:dyDescent="0.2">
      <c r="A115" s="50">
        <v>44182</v>
      </c>
      <c r="B115" s="18" t="s">
        <v>275</v>
      </c>
      <c r="C115" s="17" t="s">
        <v>203</v>
      </c>
      <c r="D115" s="18" t="s">
        <v>277</v>
      </c>
      <c r="E115" s="36">
        <v>2440.9499999999998</v>
      </c>
      <c r="F115" s="18" t="s">
        <v>274</v>
      </c>
    </row>
    <row r="116" spans="1:6" ht="25.5" x14ac:dyDescent="0.2">
      <c r="A116" s="50">
        <v>44182</v>
      </c>
      <c r="B116" s="18" t="s">
        <v>276</v>
      </c>
      <c r="C116" s="17" t="s">
        <v>203</v>
      </c>
      <c r="D116" s="18" t="s">
        <v>277</v>
      </c>
      <c r="E116" s="36">
        <v>1500</v>
      </c>
      <c r="F116" s="18" t="s">
        <v>274</v>
      </c>
    </row>
    <row r="117" spans="1:6" x14ac:dyDescent="0.2">
      <c r="E117" s="11">
        <f>SUM(E100:E116)</f>
        <v>60235.950000000004</v>
      </c>
    </row>
    <row r="118" spans="1:6" x14ac:dyDescent="0.2">
      <c r="E118" s="12"/>
    </row>
    <row r="119" spans="1:6" x14ac:dyDescent="0.2">
      <c r="D119" s="34" t="s">
        <v>287</v>
      </c>
      <c r="E119" s="34">
        <f>+E117+E97</f>
        <v>311286.57</v>
      </c>
    </row>
    <row r="120" spans="1:6" x14ac:dyDescent="0.2">
      <c r="E120" s="12"/>
    </row>
    <row r="121" spans="1:6" x14ac:dyDescent="0.2">
      <c r="E121" s="12"/>
    </row>
    <row r="122" spans="1:6" x14ac:dyDescent="0.2">
      <c r="A122" s="56" t="s">
        <v>278</v>
      </c>
      <c r="B122" s="57"/>
      <c r="C122" s="57"/>
      <c r="D122" s="57"/>
      <c r="E122" s="57"/>
      <c r="F122" s="58"/>
    </row>
    <row r="123" spans="1:6" x14ac:dyDescent="0.2">
      <c r="A123" s="16" t="s">
        <v>0</v>
      </c>
      <c r="B123" s="16" t="s">
        <v>1</v>
      </c>
      <c r="C123" s="16" t="s">
        <v>33</v>
      </c>
      <c r="D123" s="16" t="s">
        <v>2</v>
      </c>
      <c r="E123" s="16" t="s">
        <v>4</v>
      </c>
      <c r="F123" s="16" t="s">
        <v>3</v>
      </c>
    </row>
    <row r="124" spans="1:6" ht="25.5" x14ac:dyDescent="0.2">
      <c r="A124" s="50">
        <v>44181</v>
      </c>
      <c r="B124" s="18" t="s">
        <v>279</v>
      </c>
      <c r="C124" s="17" t="s">
        <v>37</v>
      </c>
      <c r="D124" s="18" t="s">
        <v>280</v>
      </c>
      <c r="E124" s="36">
        <v>7889.2</v>
      </c>
      <c r="F124" s="18" t="s">
        <v>240</v>
      </c>
    </row>
    <row r="125" spans="1:6" x14ac:dyDescent="0.2">
      <c r="E125" s="12">
        <f>SUM(E124)</f>
        <v>7889.2</v>
      </c>
    </row>
    <row r="126" spans="1:6" x14ac:dyDescent="0.2">
      <c r="E126" s="12"/>
    </row>
    <row r="127" spans="1:6" x14ac:dyDescent="0.2">
      <c r="D127" s="34" t="s">
        <v>288</v>
      </c>
      <c r="E127" s="34">
        <f>+E125</f>
        <v>7889.2</v>
      </c>
    </row>
    <row r="128" spans="1:6" x14ac:dyDescent="0.2">
      <c r="E128" s="12"/>
    </row>
    <row r="129" spans="1:6" x14ac:dyDescent="0.2">
      <c r="E129" s="12"/>
    </row>
    <row r="130" spans="1:6" x14ac:dyDescent="0.2">
      <c r="D130" s="34" t="s">
        <v>281</v>
      </c>
      <c r="E130" s="34">
        <f>+E127+E119+E85</f>
        <v>392059.77</v>
      </c>
    </row>
    <row r="131" spans="1:6" x14ac:dyDescent="0.2">
      <c r="E131" s="12"/>
    </row>
    <row r="132" spans="1:6" x14ac:dyDescent="0.2">
      <c r="A132" s="56" t="s">
        <v>282</v>
      </c>
      <c r="B132" s="57"/>
      <c r="C132" s="57"/>
      <c r="D132" s="57"/>
      <c r="E132" s="57"/>
      <c r="F132" s="58"/>
    </row>
    <row r="133" spans="1:6" x14ac:dyDescent="0.2">
      <c r="A133" s="16" t="s">
        <v>0</v>
      </c>
      <c r="B133" s="16" t="s">
        <v>1</v>
      </c>
      <c r="C133" s="16" t="s">
        <v>33</v>
      </c>
      <c r="D133" s="16" t="s">
        <v>2</v>
      </c>
      <c r="E133" s="16" t="s">
        <v>4</v>
      </c>
      <c r="F133" s="16" t="s">
        <v>3</v>
      </c>
    </row>
    <row r="134" spans="1:6" ht="38.25" x14ac:dyDescent="0.2">
      <c r="A134" s="50">
        <v>44186</v>
      </c>
      <c r="B134" s="32" t="s">
        <v>283</v>
      </c>
      <c r="C134" s="32"/>
      <c r="D134" s="32" t="s">
        <v>284</v>
      </c>
      <c r="E134" s="45">
        <v>212614.26</v>
      </c>
      <c r="F134" s="32" t="s">
        <v>285</v>
      </c>
    </row>
    <row r="135" spans="1:6" x14ac:dyDescent="0.2">
      <c r="E135" s="12">
        <f>SUM(E134)</f>
        <v>212614.26</v>
      </c>
    </row>
  </sheetData>
  <sortState ref="A271:F314">
    <sortCondition ref="B271:B314"/>
    <sortCondition ref="A271:A314"/>
  </sortState>
  <mergeCells count="15">
    <mergeCell ref="A27:F27"/>
    <mergeCell ref="A33:F33"/>
    <mergeCell ref="A88:F88"/>
    <mergeCell ref="A1:F1"/>
    <mergeCell ref="A2:F2"/>
    <mergeCell ref="A7:F7"/>
    <mergeCell ref="A21:F21"/>
    <mergeCell ref="A3:F3"/>
    <mergeCell ref="A17:F17"/>
    <mergeCell ref="A122:F122"/>
    <mergeCell ref="A132:F132"/>
    <mergeCell ref="A40:F40"/>
    <mergeCell ref="A98:F98"/>
    <mergeCell ref="A44:F44"/>
    <mergeCell ref="A51:F51"/>
  </mergeCells>
  <phoneticPr fontId="0" type="noConversion"/>
  <pageMargins left="0.75" right="0.75" top="1" bottom="1" header="0.5" footer="0.5"/>
  <pageSetup paperSize="9" scale="86" orientation="landscape" r:id="rId1"/>
  <headerFooter alignWithMargins="0"/>
  <ignoredErrors>
    <ignoredError sqref="A79 A94:A9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B133" sqref="B133:B141"/>
    </sheetView>
  </sheetViews>
  <sheetFormatPr baseColWidth="10" defaultColWidth="11.5703125" defaultRowHeight="12" x14ac:dyDescent="0.2"/>
  <cols>
    <col min="1" max="2" width="11.5703125" style="25"/>
    <col min="3" max="3" width="44.5703125" style="25" customWidth="1"/>
    <col min="4" max="4" width="59.140625" style="25" customWidth="1"/>
    <col min="5" max="16384" width="11.5703125" style="25"/>
  </cols>
  <sheetData>
    <row r="1" spans="1:5" x14ac:dyDescent="0.2">
      <c r="A1" s="22" t="s">
        <v>197</v>
      </c>
      <c r="B1" s="23" t="s">
        <v>198</v>
      </c>
      <c r="C1" s="24" t="s">
        <v>199</v>
      </c>
      <c r="D1" s="24" t="s">
        <v>200</v>
      </c>
      <c r="E1" s="24" t="s">
        <v>201</v>
      </c>
    </row>
    <row r="2" spans="1:5" x14ac:dyDescent="0.2">
      <c r="A2" s="26">
        <v>43451</v>
      </c>
      <c r="B2" s="27">
        <v>2853.79</v>
      </c>
      <c r="C2" s="28" t="s">
        <v>169</v>
      </c>
      <c r="D2" s="28" t="s">
        <v>170</v>
      </c>
      <c r="E2" s="28" t="s">
        <v>51</v>
      </c>
    </row>
    <row r="3" spans="1:5" x14ac:dyDescent="0.2">
      <c r="A3" s="26">
        <v>43451</v>
      </c>
      <c r="B3" s="27">
        <v>224.46</v>
      </c>
      <c r="C3" s="28" t="s">
        <v>169</v>
      </c>
      <c r="D3" s="28" t="s">
        <v>171</v>
      </c>
      <c r="E3" s="28" t="s">
        <v>51</v>
      </c>
    </row>
    <row r="4" spans="1:5" x14ac:dyDescent="0.2">
      <c r="A4" s="26">
        <v>43451</v>
      </c>
      <c r="B4" s="27">
        <v>320.64999999999998</v>
      </c>
      <c r="C4" s="28" t="s">
        <v>169</v>
      </c>
      <c r="D4" s="28" t="s">
        <v>172</v>
      </c>
      <c r="E4" s="28" t="s">
        <v>51</v>
      </c>
    </row>
    <row r="5" spans="1:5" x14ac:dyDescent="0.2">
      <c r="A5" s="26">
        <v>43462</v>
      </c>
      <c r="B5" s="27">
        <v>256.52</v>
      </c>
      <c r="C5" s="28" t="s">
        <v>169</v>
      </c>
      <c r="D5" s="28" t="s">
        <v>182</v>
      </c>
      <c r="E5" s="28" t="s">
        <v>43</v>
      </c>
    </row>
    <row r="6" spans="1:5" x14ac:dyDescent="0.2">
      <c r="A6" s="26">
        <v>43462</v>
      </c>
      <c r="B6" s="27">
        <v>448.91</v>
      </c>
      <c r="C6" s="28" t="s">
        <v>169</v>
      </c>
      <c r="D6" s="28" t="s">
        <v>183</v>
      </c>
      <c r="E6" s="28" t="s">
        <v>43</v>
      </c>
    </row>
    <row r="7" spans="1:5" x14ac:dyDescent="0.2">
      <c r="A7" s="26">
        <v>43462</v>
      </c>
      <c r="B7" s="27">
        <v>3495.09</v>
      </c>
      <c r="C7" s="28" t="s">
        <v>169</v>
      </c>
      <c r="D7" s="28" t="s">
        <v>184</v>
      </c>
      <c r="E7" s="28" t="s">
        <v>43</v>
      </c>
    </row>
    <row r="8" spans="1:5" x14ac:dyDescent="0.2">
      <c r="A8" s="26">
        <v>43462</v>
      </c>
      <c r="B8" s="27">
        <v>2244.5500000000002</v>
      </c>
      <c r="C8" s="28" t="s">
        <v>169</v>
      </c>
      <c r="D8" s="28" t="s">
        <v>185</v>
      </c>
      <c r="E8" s="28" t="s">
        <v>43</v>
      </c>
    </row>
    <row r="9" spans="1:5" x14ac:dyDescent="0.2">
      <c r="A9" s="26">
        <v>43462</v>
      </c>
      <c r="B9" s="27">
        <v>160.33000000000001</v>
      </c>
      <c r="C9" s="28" t="s">
        <v>169</v>
      </c>
      <c r="D9" s="28" t="s">
        <v>186</v>
      </c>
      <c r="E9" s="28" t="s">
        <v>43</v>
      </c>
    </row>
    <row r="10" spans="1:5" x14ac:dyDescent="0.2">
      <c r="A10" s="26">
        <v>43462</v>
      </c>
      <c r="B10" s="27">
        <v>256.52</v>
      </c>
      <c r="C10" s="28" t="s">
        <v>169</v>
      </c>
      <c r="D10" s="28" t="s">
        <v>187</v>
      </c>
      <c r="E10" s="28" t="s">
        <v>43</v>
      </c>
    </row>
    <row r="11" spans="1:5" x14ac:dyDescent="0.2">
      <c r="A11" s="26">
        <v>43460</v>
      </c>
      <c r="B11" s="27">
        <v>399.3</v>
      </c>
      <c r="C11" s="28" t="s">
        <v>173</v>
      </c>
      <c r="D11" s="28" t="s">
        <v>174</v>
      </c>
      <c r="E11" s="28" t="s">
        <v>51</v>
      </c>
    </row>
    <row r="12" spans="1:5" x14ac:dyDescent="0.2">
      <c r="A12" s="26">
        <v>43431</v>
      </c>
      <c r="B12" s="27">
        <v>1207.5</v>
      </c>
      <c r="C12" s="28" t="s">
        <v>30</v>
      </c>
      <c r="D12" s="28" t="s">
        <v>155</v>
      </c>
      <c r="E12" s="28" t="s">
        <v>51</v>
      </c>
    </row>
    <row r="13" spans="1:5" x14ac:dyDescent="0.2">
      <c r="A13" s="26">
        <v>43447</v>
      </c>
      <c r="B13" s="27">
        <v>1050</v>
      </c>
      <c r="C13" s="28" t="s">
        <v>30</v>
      </c>
      <c r="D13" s="28" t="s">
        <v>156</v>
      </c>
      <c r="E13" s="28" t="s">
        <v>51</v>
      </c>
    </row>
    <row r="14" spans="1:5" x14ac:dyDescent="0.2">
      <c r="A14" s="26">
        <v>43462</v>
      </c>
      <c r="B14" s="27">
        <v>240</v>
      </c>
      <c r="C14" s="28" t="s">
        <v>30</v>
      </c>
      <c r="D14" s="28" t="s">
        <v>188</v>
      </c>
      <c r="E14" s="28" t="s">
        <v>51</v>
      </c>
    </row>
    <row r="15" spans="1:5" x14ac:dyDescent="0.2">
      <c r="A15" s="26">
        <v>43122</v>
      </c>
      <c r="B15" s="27">
        <v>2206.4699999999998</v>
      </c>
      <c r="C15" s="28" t="s">
        <v>44</v>
      </c>
      <c r="D15" s="28" t="s">
        <v>45</v>
      </c>
      <c r="E15" s="28" t="s">
        <v>46</v>
      </c>
    </row>
    <row r="16" spans="1:5" x14ac:dyDescent="0.2">
      <c r="A16" s="26">
        <v>43138</v>
      </c>
      <c r="B16" s="27">
        <v>2206.4699999999998</v>
      </c>
      <c r="C16" s="28" t="s">
        <v>44</v>
      </c>
      <c r="D16" s="28" t="s">
        <v>47</v>
      </c>
      <c r="E16" s="28" t="s">
        <v>46</v>
      </c>
    </row>
    <row r="17" spans="1:5" x14ac:dyDescent="0.2">
      <c r="A17" s="26">
        <v>43173</v>
      </c>
      <c r="B17" s="27">
        <v>2206.4699999999998</v>
      </c>
      <c r="C17" s="28" t="s">
        <v>44</v>
      </c>
      <c r="D17" s="28" t="s">
        <v>69</v>
      </c>
      <c r="E17" s="28" t="s">
        <v>46</v>
      </c>
    </row>
    <row r="18" spans="1:5" x14ac:dyDescent="0.2">
      <c r="A18" s="26">
        <v>43203</v>
      </c>
      <c r="B18" s="27">
        <v>1654.85</v>
      </c>
      <c r="C18" s="28" t="s">
        <v>44</v>
      </c>
      <c r="D18" s="28" t="s">
        <v>87</v>
      </c>
      <c r="E18" s="28" t="s">
        <v>46</v>
      </c>
    </row>
    <row r="19" spans="1:5" x14ac:dyDescent="0.2">
      <c r="A19" s="26">
        <v>43235</v>
      </c>
      <c r="B19" s="27">
        <v>2068.5700000000002</v>
      </c>
      <c r="C19" s="28" t="s">
        <v>44</v>
      </c>
      <c r="D19" s="28" t="s">
        <v>104</v>
      </c>
      <c r="E19" s="28" t="s">
        <v>46</v>
      </c>
    </row>
    <row r="20" spans="1:5" x14ac:dyDescent="0.2">
      <c r="A20" s="26">
        <v>43265</v>
      </c>
      <c r="B20" s="27">
        <v>1687.3</v>
      </c>
      <c r="C20" s="28" t="s">
        <v>44</v>
      </c>
      <c r="D20" s="28" t="s">
        <v>116</v>
      </c>
      <c r="E20" s="28" t="s">
        <v>46</v>
      </c>
    </row>
    <row r="21" spans="1:5" x14ac:dyDescent="0.2">
      <c r="A21" s="26">
        <v>43290</v>
      </c>
      <c r="B21" s="27">
        <v>1557.51</v>
      </c>
      <c r="C21" s="28" t="s">
        <v>44</v>
      </c>
      <c r="D21" s="28" t="s">
        <v>139</v>
      </c>
      <c r="E21" s="28" t="s">
        <v>46</v>
      </c>
    </row>
    <row r="22" spans="1:5" x14ac:dyDescent="0.2">
      <c r="A22" s="26">
        <v>43363</v>
      </c>
      <c r="B22" s="27">
        <v>4513.6400000000003</v>
      </c>
      <c r="C22" s="28" t="s">
        <v>44</v>
      </c>
      <c r="D22" s="28" t="s">
        <v>150</v>
      </c>
      <c r="E22" s="28" t="s">
        <v>51</v>
      </c>
    </row>
    <row r="23" spans="1:5" x14ac:dyDescent="0.2">
      <c r="A23" s="26">
        <v>43417</v>
      </c>
      <c r="B23" s="27">
        <v>1930.66</v>
      </c>
      <c r="C23" s="28" t="s">
        <v>44</v>
      </c>
      <c r="D23" s="28" t="s">
        <v>153</v>
      </c>
      <c r="E23" s="28" t="s">
        <v>46</v>
      </c>
    </row>
    <row r="24" spans="1:5" x14ac:dyDescent="0.2">
      <c r="A24" s="26">
        <v>43447</v>
      </c>
      <c r="B24" s="27">
        <v>1687.3</v>
      </c>
      <c r="C24" s="28" t="s">
        <v>44</v>
      </c>
      <c r="D24" s="28" t="s">
        <v>157</v>
      </c>
      <c r="E24" s="28" t="s">
        <v>46</v>
      </c>
    </row>
    <row r="25" spans="1:5" x14ac:dyDescent="0.2">
      <c r="A25" s="26">
        <v>43462</v>
      </c>
      <c r="B25" s="27">
        <v>1576.05</v>
      </c>
      <c r="C25" s="28" t="s">
        <v>44</v>
      </c>
      <c r="D25" s="28" t="s">
        <v>189</v>
      </c>
      <c r="E25" s="28" t="s">
        <v>46</v>
      </c>
    </row>
    <row r="26" spans="1:5" x14ac:dyDescent="0.2">
      <c r="A26" s="26">
        <v>43147</v>
      </c>
      <c r="B26" s="27">
        <v>240</v>
      </c>
      <c r="C26" s="28" t="s">
        <v>56</v>
      </c>
      <c r="D26" s="28" t="s">
        <v>57</v>
      </c>
      <c r="E26" s="28" t="s">
        <v>51</v>
      </c>
    </row>
    <row r="27" spans="1:5" x14ac:dyDescent="0.2">
      <c r="A27" s="26">
        <v>43173</v>
      </c>
      <c r="B27" s="27">
        <v>320</v>
      </c>
      <c r="C27" s="28" t="s">
        <v>56</v>
      </c>
      <c r="D27" s="28" t="s">
        <v>70</v>
      </c>
      <c r="E27" s="28" t="s">
        <v>51</v>
      </c>
    </row>
    <row r="28" spans="1:5" x14ac:dyDescent="0.2">
      <c r="A28" s="26">
        <v>43203</v>
      </c>
      <c r="B28" s="27">
        <v>240</v>
      </c>
      <c r="C28" s="28" t="s">
        <v>56</v>
      </c>
      <c r="D28" s="28" t="s">
        <v>88</v>
      </c>
      <c r="E28" s="28" t="s">
        <v>51</v>
      </c>
    </row>
    <row r="29" spans="1:5" x14ac:dyDescent="0.2">
      <c r="A29" s="26">
        <v>43235</v>
      </c>
      <c r="B29" s="27">
        <v>320</v>
      </c>
      <c r="C29" s="28" t="s">
        <v>56</v>
      </c>
      <c r="D29" s="28" t="s">
        <v>105</v>
      </c>
      <c r="E29" s="28" t="s">
        <v>51</v>
      </c>
    </row>
    <row r="30" spans="1:5" x14ac:dyDescent="0.2">
      <c r="A30" s="26">
        <v>43270</v>
      </c>
      <c r="B30" s="27">
        <v>400</v>
      </c>
      <c r="C30" s="28" t="s">
        <v>56</v>
      </c>
      <c r="D30" s="28" t="s">
        <v>120</v>
      </c>
      <c r="E30" s="28" t="s">
        <v>51</v>
      </c>
    </row>
    <row r="31" spans="1:5" x14ac:dyDescent="0.2">
      <c r="A31" s="26">
        <v>43286</v>
      </c>
      <c r="B31" s="27">
        <v>240</v>
      </c>
      <c r="C31" s="28" t="s">
        <v>56</v>
      </c>
      <c r="D31" s="28" t="s">
        <v>137</v>
      </c>
      <c r="E31" s="28" t="s">
        <v>51</v>
      </c>
    </row>
    <row r="32" spans="1:5" x14ac:dyDescent="0.2">
      <c r="A32" s="26">
        <v>43462</v>
      </c>
      <c r="B32" s="27">
        <v>330</v>
      </c>
      <c r="C32" s="28" t="s">
        <v>190</v>
      </c>
      <c r="D32" s="28" t="s">
        <v>191</v>
      </c>
      <c r="E32" s="28" t="s">
        <v>51</v>
      </c>
    </row>
    <row r="33" spans="1:5" x14ac:dyDescent="0.2">
      <c r="A33" s="26">
        <v>43161</v>
      </c>
      <c r="B33" s="27">
        <v>352</v>
      </c>
      <c r="C33" s="28" t="s">
        <v>66</v>
      </c>
      <c r="D33" s="28" t="s">
        <v>67</v>
      </c>
      <c r="E33" s="28" t="s">
        <v>51</v>
      </c>
    </row>
    <row r="34" spans="1:5" x14ac:dyDescent="0.2">
      <c r="A34" s="26">
        <v>43161</v>
      </c>
      <c r="B34" s="27">
        <v>254.1</v>
      </c>
      <c r="C34" s="28" t="s">
        <v>22</v>
      </c>
      <c r="D34" s="28" t="s">
        <v>68</v>
      </c>
      <c r="E34" s="28" t="s">
        <v>51</v>
      </c>
    </row>
    <row r="35" spans="1:5" x14ac:dyDescent="0.2">
      <c r="A35" s="26">
        <v>43195</v>
      </c>
      <c r="B35" s="27">
        <v>254.1</v>
      </c>
      <c r="C35" s="28" t="s">
        <v>22</v>
      </c>
      <c r="D35" s="28" t="s">
        <v>85</v>
      </c>
      <c r="E35" s="28" t="s">
        <v>51</v>
      </c>
    </row>
    <row r="36" spans="1:5" x14ac:dyDescent="0.2">
      <c r="A36" s="26">
        <v>43203</v>
      </c>
      <c r="B36" s="27">
        <v>338.8</v>
      </c>
      <c r="C36" s="28" t="s">
        <v>22</v>
      </c>
      <c r="D36" s="28" t="s">
        <v>89</v>
      </c>
      <c r="E36" s="28" t="s">
        <v>51</v>
      </c>
    </row>
    <row r="37" spans="1:5" x14ac:dyDescent="0.2">
      <c r="A37" s="26">
        <v>43242</v>
      </c>
      <c r="B37" s="27">
        <v>338.8</v>
      </c>
      <c r="C37" s="28" t="s">
        <v>22</v>
      </c>
      <c r="D37" s="28" t="s">
        <v>109</v>
      </c>
      <c r="E37" s="28" t="s">
        <v>51</v>
      </c>
    </row>
    <row r="38" spans="1:5" x14ac:dyDescent="0.2">
      <c r="A38" s="26">
        <v>43276</v>
      </c>
      <c r="B38" s="27">
        <v>338.8</v>
      </c>
      <c r="C38" s="28" t="s">
        <v>22</v>
      </c>
      <c r="D38" s="28" t="s">
        <v>126</v>
      </c>
      <c r="E38" s="28" t="s">
        <v>51</v>
      </c>
    </row>
    <row r="39" spans="1:5" x14ac:dyDescent="0.2">
      <c r="A39" s="26">
        <v>43294</v>
      </c>
      <c r="B39" s="27">
        <v>254.1</v>
      </c>
      <c r="C39" s="28" t="s">
        <v>22</v>
      </c>
      <c r="D39" s="28" t="s">
        <v>144</v>
      </c>
      <c r="E39" s="28" t="s">
        <v>51</v>
      </c>
    </row>
    <row r="40" spans="1:5" x14ac:dyDescent="0.2">
      <c r="A40" s="26">
        <v>43192</v>
      </c>
      <c r="B40" s="27">
        <v>168</v>
      </c>
      <c r="C40" s="28" t="s">
        <v>23</v>
      </c>
      <c r="D40" s="28" t="s">
        <v>81</v>
      </c>
      <c r="E40" s="28" t="s">
        <v>51</v>
      </c>
    </row>
    <row r="41" spans="1:5" x14ac:dyDescent="0.2">
      <c r="A41" s="26">
        <v>43192</v>
      </c>
      <c r="B41" s="27">
        <v>14</v>
      </c>
      <c r="C41" s="28" t="s">
        <v>23</v>
      </c>
      <c r="D41" s="28" t="s">
        <v>81</v>
      </c>
      <c r="E41" s="28" t="s">
        <v>51</v>
      </c>
    </row>
    <row r="42" spans="1:5" x14ac:dyDescent="0.2">
      <c r="A42" s="26">
        <v>43283</v>
      </c>
      <c r="B42" s="27">
        <v>70</v>
      </c>
      <c r="C42" s="28" t="s">
        <v>23</v>
      </c>
      <c r="D42" s="28" t="s">
        <v>132</v>
      </c>
      <c r="E42" s="28" t="s">
        <v>51</v>
      </c>
    </row>
    <row r="43" spans="1:5" x14ac:dyDescent="0.2">
      <c r="A43" s="26">
        <v>43283</v>
      </c>
      <c r="B43" s="27">
        <v>35</v>
      </c>
      <c r="C43" s="28" t="s">
        <v>23</v>
      </c>
      <c r="D43" s="28" t="s">
        <v>132</v>
      </c>
      <c r="E43" s="28" t="s">
        <v>51</v>
      </c>
    </row>
    <row r="44" spans="1:5" x14ac:dyDescent="0.2">
      <c r="A44" s="26">
        <v>43460</v>
      </c>
      <c r="B44" s="27">
        <v>75</v>
      </c>
      <c r="C44" s="28" t="s">
        <v>23</v>
      </c>
      <c r="D44" s="28" t="s">
        <v>175</v>
      </c>
      <c r="E44" s="28" t="s">
        <v>51</v>
      </c>
    </row>
    <row r="45" spans="1:5" x14ac:dyDescent="0.2">
      <c r="A45" s="26">
        <v>43229</v>
      </c>
      <c r="B45" s="27">
        <v>1000</v>
      </c>
      <c r="C45" s="28" t="s">
        <v>25</v>
      </c>
      <c r="D45" s="28" t="s">
        <v>101</v>
      </c>
      <c r="E45" s="28" t="s">
        <v>51</v>
      </c>
    </row>
    <row r="46" spans="1:5" x14ac:dyDescent="0.2">
      <c r="A46" s="26">
        <v>43144</v>
      </c>
      <c r="B46" s="27">
        <v>677.6</v>
      </c>
      <c r="C46" s="28" t="s">
        <v>48</v>
      </c>
      <c r="D46" s="28" t="s">
        <v>49</v>
      </c>
      <c r="E46" s="28" t="s">
        <v>46</v>
      </c>
    </row>
    <row r="47" spans="1:5" x14ac:dyDescent="0.2">
      <c r="A47" s="26">
        <v>43173</v>
      </c>
      <c r="B47" s="27">
        <v>677.6</v>
      </c>
      <c r="C47" s="28" t="s">
        <v>48</v>
      </c>
      <c r="D47" s="28" t="s">
        <v>71</v>
      </c>
      <c r="E47" s="28" t="s">
        <v>46</v>
      </c>
    </row>
    <row r="48" spans="1:5" x14ac:dyDescent="0.2">
      <c r="A48" s="26">
        <v>43195</v>
      </c>
      <c r="B48" s="27">
        <v>508.2</v>
      </c>
      <c r="C48" s="28" t="s">
        <v>48</v>
      </c>
      <c r="D48" s="28" t="s">
        <v>86</v>
      </c>
      <c r="E48" s="28" t="s">
        <v>46</v>
      </c>
    </row>
    <row r="49" spans="1:5" x14ac:dyDescent="0.2">
      <c r="A49" s="26">
        <v>43229</v>
      </c>
      <c r="B49" s="27">
        <v>677.6</v>
      </c>
      <c r="C49" s="28" t="s">
        <v>48</v>
      </c>
      <c r="D49" s="28" t="s">
        <v>102</v>
      </c>
      <c r="E49" s="28" t="s">
        <v>46</v>
      </c>
    </row>
    <row r="50" spans="1:5" x14ac:dyDescent="0.2">
      <c r="A50" s="26">
        <v>43256</v>
      </c>
      <c r="B50" s="27">
        <v>677.6</v>
      </c>
      <c r="C50" s="28" t="s">
        <v>48</v>
      </c>
      <c r="D50" s="28" t="s">
        <v>113</v>
      </c>
      <c r="E50" s="28" t="s">
        <v>46</v>
      </c>
    </row>
    <row r="51" spans="1:5" x14ac:dyDescent="0.2">
      <c r="A51" s="26">
        <v>43290</v>
      </c>
      <c r="B51" s="27">
        <v>592.9</v>
      </c>
      <c r="C51" s="28" t="s">
        <v>48</v>
      </c>
      <c r="D51" s="28" t="s">
        <v>140</v>
      </c>
      <c r="E51" s="28" t="s">
        <v>46</v>
      </c>
    </row>
    <row r="52" spans="1:5" x14ac:dyDescent="0.2">
      <c r="A52" s="26">
        <v>43447</v>
      </c>
      <c r="B52" s="27">
        <v>774.4</v>
      </c>
      <c r="C52" s="28" t="s">
        <v>48</v>
      </c>
      <c r="D52" s="28" t="s">
        <v>158</v>
      </c>
      <c r="E52" s="28" t="s">
        <v>43</v>
      </c>
    </row>
    <row r="53" spans="1:5" x14ac:dyDescent="0.2">
      <c r="A53" s="26">
        <v>43460</v>
      </c>
      <c r="B53" s="27">
        <v>774.4</v>
      </c>
      <c r="C53" s="28" t="s">
        <v>48</v>
      </c>
      <c r="D53" s="28" t="s">
        <v>176</v>
      </c>
      <c r="E53" s="28" t="s">
        <v>43</v>
      </c>
    </row>
    <row r="54" spans="1:5" x14ac:dyDescent="0.2">
      <c r="A54" s="26">
        <v>43312</v>
      </c>
      <c r="B54" s="27">
        <v>140</v>
      </c>
      <c r="C54" s="28" t="s">
        <v>29</v>
      </c>
      <c r="D54" s="28" t="s">
        <v>146</v>
      </c>
      <c r="E54" s="28" t="s">
        <v>51</v>
      </c>
    </row>
    <row r="55" spans="1:5" x14ac:dyDescent="0.2">
      <c r="A55" s="26">
        <v>43312</v>
      </c>
      <c r="B55" s="27">
        <v>420</v>
      </c>
      <c r="C55" s="28" t="s">
        <v>29</v>
      </c>
      <c r="D55" s="28" t="s">
        <v>147</v>
      </c>
      <c r="E55" s="28" t="s">
        <v>51</v>
      </c>
    </row>
    <row r="56" spans="1:5" x14ac:dyDescent="0.2">
      <c r="A56" s="26">
        <v>43144</v>
      </c>
      <c r="B56" s="27">
        <v>169.4</v>
      </c>
      <c r="C56" s="28" t="s">
        <v>21</v>
      </c>
      <c r="D56" s="28" t="s">
        <v>50</v>
      </c>
      <c r="E56" s="28" t="s">
        <v>51</v>
      </c>
    </row>
    <row r="57" spans="1:5" x14ac:dyDescent="0.2">
      <c r="A57" s="26">
        <v>43118</v>
      </c>
      <c r="B57" s="27">
        <v>2513.71</v>
      </c>
      <c r="C57" s="28" t="s">
        <v>9</v>
      </c>
      <c r="D57" s="28" t="s">
        <v>42</v>
      </c>
      <c r="E57" s="28" t="s">
        <v>43</v>
      </c>
    </row>
    <row r="58" spans="1:5" x14ac:dyDescent="0.2">
      <c r="A58" s="26">
        <v>43144</v>
      </c>
      <c r="B58" s="27">
        <v>2513.71</v>
      </c>
      <c r="C58" s="28" t="s">
        <v>9</v>
      </c>
      <c r="D58" s="28" t="s">
        <v>52</v>
      </c>
      <c r="E58" s="28" t="s">
        <v>43</v>
      </c>
    </row>
    <row r="59" spans="1:5" x14ac:dyDescent="0.2">
      <c r="A59" s="26">
        <v>43173</v>
      </c>
      <c r="B59" s="27">
        <v>2513.71</v>
      </c>
      <c r="C59" s="28" t="s">
        <v>9</v>
      </c>
      <c r="D59" s="28" t="s">
        <v>72</v>
      </c>
      <c r="E59" s="28" t="s">
        <v>43</v>
      </c>
    </row>
    <row r="60" spans="1:5" x14ac:dyDescent="0.2">
      <c r="A60" s="26">
        <v>43203</v>
      </c>
      <c r="B60" s="27">
        <v>2513.71</v>
      </c>
      <c r="C60" s="28" t="s">
        <v>9</v>
      </c>
      <c r="D60" s="28" t="s">
        <v>90</v>
      </c>
      <c r="E60" s="28" t="s">
        <v>43</v>
      </c>
    </row>
    <row r="61" spans="1:5" x14ac:dyDescent="0.2">
      <c r="A61" s="26">
        <v>43229</v>
      </c>
      <c r="B61" s="27">
        <v>2513.71</v>
      </c>
      <c r="C61" s="28" t="s">
        <v>9</v>
      </c>
      <c r="D61" s="28" t="s">
        <v>103</v>
      </c>
      <c r="E61" s="28" t="s">
        <v>43</v>
      </c>
    </row>
    <row r="62" spans="1:5" x14ac:dyDescent="0.2">
      <c r="A62" s="26">
        <v>43265</v>
      </c>
      <c r="B62" s="27">
        <v>2513.71</v>
      </c>
      <c r="C62" s="28" t="s">
        <v>9</v>
      </c>
      <c r="D62" s="28" t="s">
        <v>117</v>
      </c>
      <c r="E62" s="28" t="s">
        <v>43</v>
      </c>
    </row>
    <row r="63" spans="1:5" x14ac:dyDescent="0.2">
      <c r="A63" s="26">
        <v>43334</v>
      </c>
      <c r="B63" s="27">
        <v>2513.71</v>
      </c>
      <c r="C63" s="28" t="s">
        <v>9</v>
      </c>
      <c r="D63" s="28" t="s">
        <v>148</v>
      </c>
      <c r="E63" s="28" t="s">
        <v>43</v>
      </c>
    </row>
    <row r="64" spans="1:5" x14ac:dyDescent="0.2">
      <c r="A64" s="26">
        <v>43334</v>
      </c>
      <c r="B64" s="27">
        <v>2513.71</v>
      </c>
      <c r="C64" s="28" t="s">
        <v>9</v>
      </c>
      <c r="D64" s="28" t="s">
        <v>149</v>
      </c>
      <c r="E64" s="28" t="s">
        <v>43</v>
      </c>
    </row>
    <row r="65" spans="1:5" x14ac:dyDescent="0.2">
      <c r="A65" s="26">
        <v>43363</v>
      </c>
      <c r="B65" s="27">
        <v>2513.71</v>
      </c>
      <c r="C65" s="28" t="s">
        <v>9</v>
      </c>
      <c r="D65" s="28" t="s">
        <v>151</v>
      </c>
      <c r="E65" s="28" t="s">
        <v>43</v>
      </c>
    </row>
    <row r="66" spans="1:5" x14ac:dyDescent="0.2">
      <c r="A66" s="26">
        <v>43391</v>
      </c>
      <c r="B66" s="27">
        <v>2513.71</v>
      </c>
      <c r="C66" s="28" t="s">
        <v>9</v>
      </c>
      <c r="D66" s="28" t="s">
        <v>152</v>
      </c>
      <c r="E66" s="28" t="s">
        <v>43</v>
      </c>
    </row>
    <row r="67" spans="1:5" x14ac:dyDescent="0.2">
      <c r="A67" s="26">
        <v>43447</v>
      </c>
      <c r="B67" s="27">
        <v>2513.71</v>
      </c>
      <c r="C67" s="28" t="s">
        <v>9</v>
      </c>
      <c r="D67" s="28" t="s">
        <v>159</v>
      </c>
      <c r="E67" s="28" t="s">
        <v>43</v>
      </c>
    </row>
    <row r="68" spans="1:5" x14ac:dyDescent="0.2">
      <c r="A68" s="26">
        <v>43447</v>
      </c>
      <c r="B68" s="27">
        <v>2513.71</v>
      </c>
      <c r="C68" s="28" t="s">
        <v>9</v>
      </c>
      <c r="D68" s="28" t="s">
        <v>160</v>
      </c>
      <c r="E68" s="28" t="s">
        <v>43</v>
      </c>
    </row>
    <row r="69" spans="1:5" x14ac:dyDescent="0.2">
      <c r="A69" s="26">
        <v>43192</v>
      </c>
      <c r="B69" s="27">
        <v>270</v>
      </c>
      <c r="C69" s="28" t="s">
        <v>24</v>
      </c>
      <c r="D69" s="28" t="s">
        <v>82</v>
      </c>
      <c r="E69" s="28" t="s">
        <v>51</v>
      </c>
    </row>
    <row r="70" spans="1:5" x14ac:dyDescent="0.2">
      <c r="A70" s="26">
        <v>43447</v>
      </c>
      <c r="B70" s="27">
        <v>270</v>
      </c>
      <c r="C70" s="28" t="s">
        <v>24</v>
      </c>
      <c r="D70" s="28" t="s">
        <v>161</v>
      </c>
      <c r="E70" s="28" t="s">
        <v>51</v>
      </c>
    </row>
    <row r="71" spans="1:5" x14ac:dyDescent="0.2">
      <c r="A71" s="26">
        <v>43276</v>
      </c>
      <c r="B71" s="27">
        <v>820.38</v>
      </c>
      <c r="C71" s="28" t="s">
        <v>127</v>
      </c>
      <c r="D71" s="28" t="s">
        <v>128</v>
      </c>
      <c r="E71" s="28" t="s">
        <v>51</v>
      </c>
    </row>
    <row r="72" spans="1:5" x14ac:dyDescent="0.2">
      <c r="A72" s="26">
        <v>43447</v>
      </c>
      <c r="B72" s="27">
        <v>605</v>
      </c>
      <c r="C72" s="28" t="s">
        <v>31</v>
      </c>
      <c r="D72" s="28" t="s">
        <v>162</v>
      </c>
      <c r="E72" s="28" t="s">
        <v>51</v>
      </c>
    </row>
    <row r="73" spans="1:5" x14ac:dyDescent="0.2">
      <c r="A73" s="26">
        <v>43192</v>
      </c>
      <c r="B73" s="27">
        <v>225.06</v>
      </c>
      <c r="C73" s="28" t="s">
        <v>83</v>
      </c>
      <c r="D73" s="28" t="s">
        <v>84</v>
      </c>
      <c r="E73" s="28" t="s">
        <v>51</v>
      </c>
    </row>
    <row r="74" spans="1:5" x14ac:dyDescent="0.2">
      <c r="A74" s="26">
        <v>43311</v>
      </c>
      <c r="B74" s="27">
        <v>435.6</v>
      </c>
      <c r="C74" s="28" t="s">
        <v>28</v>
      </c>
      <c r="D74" s="28" t="s">
        <v>145</v>
      </c>
      <c r="E74" s="28" t="s">
        <v>51</v>
      </c>
    </row>
    <row r="75" spans="1:5" x14ac:dyDescent="0.2">
      <c r="A75" s="26">
        <v>43460</v>
      </c>
      <c r="B75" s="27">
        <v>140</v>
      </c>
      <c r="C75" s="28" t="s">
        <v>32</v>
      </c>
      <c r="D75" s="28" t="s">
        <v>177</v>
      </c>
      <c r="E75" s="28" t="s">
        <v>51</v>
      </c>
    </row>
    <row r="76" spans="1:5" x14ac:dyDescent="0.2">
      <c r="A76" s="26">
        <v>43283</v>
      </c>
      <c r="B76" s="27">
        <v>170</v>
      </c>
      <c r="C76" s="28" t="s">
        <v>27</v>
      </c>
      <c r="D76" s="28" t="s">
        <v>133</v>
      </c>
      <c r="E76" s="28" t="s">
        <v>51</v>
      </c>
    </row>
    <row r="77" spans="1:5" x14ac:dyDescent="0.2">
      <c r="A77" s="26">
        <v>43203</v>
      </c>
      <c r="B77" s="27">
        <v>629.20000000000005</v>
      </c>
      <c r="C77" s="28" t="s">
        <v>91</v>
      </c>
      <c r="D77" s="28" t="s">
        <v>92</v>
      </c>
      <c r="E77" s="28" t="s">
        <v>51</v>
      </c>
    </row>
    <row r="78" spans="1:5" x14ac:dyDescent="0.2">
      <c r="A78" s="26">
        <v>43276</v>
      </c>
      <c r="B78" s="27">
        <v>165</v>
      </c>
      <c r="C78" s="28" t="s">
        <v>129</v>
      </c>
      <c r="D78" s="28" t="s">
        <v>130</v>
      </c>
      <c r="E78" s="28" t="s">
        <v>51</v>
      </c>
    </row>
    <row r="79" spans="1:5" x14ac:dyDescent="0.2">
      <c r="A79" s="26">
        <v>43157</v>
      </c>
      <c r="B79" s="27">
        <v>262.5</v>
      </c>
      <c r="C79" s="28" t="s">
        <v>63</v>
      </c>
      <c r="D79" s="28" t="s">
        <v>64</v>
      </c>
      <c r="E79" s="28" t="s">
        <v>46</v>
      </c>
    </row>
    <row r="80" spans="1:5" x14ac:dyDescent="0.2">
      <c r="A80" s="26">
        <v>43157</v>
      </c>
      <c r="B80" s="27">
        <v>1155</v>
      </c>
      <c r="C80" s="28" t="s">
        <v>63</v>
      </c>
      <c r="D80" s="28" t="s">
        <v>65</v>
      </c>
      <c r="E80" s="28" t="s">
        <v>46</v>
      </c>
    </row>
    <row r="81" spans="1:5" x14ac:dyDescent="0.2">
      <c r="A81" s="26">
        <v>43180</v>
      </c>
      <c r="B81" s="27">
        <v>1260</v>
      </c>
      <c r="C81" s="28" t="s">
        <v>63</v>
      </c>
      <c r="D81" s="28" t="s">
        <v>79</v>
      </c>
      <c r="E81" s="28" t="s">
        <v>46</v>
      </c>
    </row>
    <row r="82" spans="1:5" x14ac:dyDescent="0.2">
      <c r="A82" s="26">
        <v>43180</v>
      </c>
      <c r="B82" s="27">
        <v>262.5</v>
      </c>
      <c r="C82" s="28" t="s">
        <v>63</v>
      </c>
      <c r="D82" s="28" t="s">
        <v>80</v>
      </c>
      <c r="E82" s="28" t="s">
        <v>46</v>
      </c>
    </row>
    <row r="83" spans="1:5" x14ac:dyDescent="0.2">
      <c r="A83" s="26">
        <v>43214</v>
      </c>
      <c r="B83" s="27">
        <v>997.5</v>
      </c>
      <c r="C83" s="28" t="s">
        <v>63</v>
      </c>
      <c r="D83" s="28" t="s">
        <v>98</v>
      </c>
      <c r="E83" s="28" t="s">
        <v>46</v>
      </c>
    </row>
    <row r="84" spans="1:5" x14ac:dyDescent="0.2">
      <c r="A84" s="26">
        <v>43214</v>
      </c>
      <c r="B84" s="27">
        <v>210</v>
      </c>
      <c r="C84" s="28" t="s">
        <v>63</v>
      </c>
      <c r="D84" s="28" t="s">
        <v>99</v>
      </c>
      <c r="E84" s="28" t="s">
        <v>46</v>
      </c>
    </row>
    <row r="85" spans="1:5" x14ac:dyDescent="0.2">
      <c r="A85" s="26">
        <v>43256</v>
      </c>
      <c r="B85" s="27">
        <v>210</v>
      </c>
      <c r="C85" s="28" t="s">
        <v>63</v>
      </c>
      <c r="D85" s="28" t="s">
        <v>114</v>
      </c>
      <c r="E85" s="28" t="s">
        <v>46</v>
      </c>
    </row>
    <row r="86" spans="1:5" x14ac:dyDescent="0.2">
      <c r="A86" s="26">
        <v>43256</v>
      </c>
      <c r="B86" s="27">
        <v>1312.5</v>
      </c>
      <c r="C86" s="28" t="s">
        <v>63</v>
      </c>
      <c r="D86" s="28" t="s">
        <v>115</v>
      </c>
      <c r="E86" s="28" t="s">
        <v>46</v>
      </c>
    </row>
    <row r="87" spans="1:5" x14ac:dyDescent="0.2">
      <c r="A87" s="26">
        <v>43273</v>
      </c>
      <c r="B87" s="27">
        <v>1365</v>
      </c>
      <c r="C87" s="28" t="s">
        <v>63</v>
      </c>
      <c r="D87" s="28" t="s">
        <v>125</v>
      </c>
      <c r="E87" s="28" t="s">
        <v>46</v>
      </c>
    </row>
    <row r="88" spans="1:5" x14ac:dyDescent="0.2">
      <c r="A88" s="26">
        <v>43276</v>
      </c>
      <c r="B88" s="27">
        <v>262.5</v>
      </c>
      <c r="C88" s="28" t="s">
        <v>63</v>
      </c>
      <c r="D88" s="28" t="s">
        <v>131</v>
      </c>
      <c r="E88" s="28" t="s">
        <v>46</v>
      </c>
    </row>
    <row r="89" spans="1:5" x14ac:dyDescent="0.2">
      <c r="A89" s="26">
        <v>43283</v>
      </c>
      <c r="B89" s="27">
        <v>892.5</v>
      </c>
      <c r="C89" s="28" t="s">
        <v>63</v>
      </c>
      <c r="D89" s="28" t="s">
        <v>134</v>
      </c>
      <c r="E89" s="28" t="s">
        <v>46</v>
      </c>
    </row>
    <row r="90" spans="1:5" x14ac:dyDescent="0.2">
      <c r="A90" s="26">
        <v>43283</v>
      </c>
      <c r="B90" s="27">
        <v>210</v>
      </c>
      <c r="C90" s="28" t="s">
        <v>63</v>
      </c>
      <c r="D90" s="28" t="s">
        <v>135</v>
      </c>
      <c r="E90" s="28" t="s">
        <v>46</v>
      </c>
    </row>
    <row r="91" spans="1:5" x14ac:dyDescent="0.2">
      <c r="A91" s="26">
        <v>43447</v>
      </c>
      <c r="B91" s="27">
        <v>420</v>
      </c>
      <c r="C91" s="28" t="s">
        <v>63</v>
      </c>
      <c r="D91" s="28" t="s">
        <v>163</v>
      </c>
      <c r="E91" s="28" t="s">
        <v>46</v>
      </c>
    </row>
    <row r="92" spans="1:5" x14ac:dyDescent="0.2">
      <c r="A92" s="26">
        <v>43447</v>
      </c>
      <c r="B92" s="27">
        <v>1260</v>
      </c>
      <c r="C92" s="28" t="s">
        <v>63</v>
      </c>
      <c r="D92" s="28" t="s">
        <v>164</v>
      </c>
      <c r="E92" s="28" t="s">
        <v>46</v>
      </c>
    </row>
    <row r="93" spans="1:5" x14ac:dyDescent="0.2">
      <c r="A93" s="26">
        <v>43460</v>
      </c>
      <c r="B93" s="27">
        <v>1284.2</v>
      </c>
      <c r="C93" s="28" t="s">
        <v>63</v>
      </c>
      <c r="D93" s="28" t="s">
        <v>178</v>
      </c>
      <c r="E93" s="28" t="s">
        <v>46</v>
      </c>
    </row>
    <row r="94" spans="1:5" x14ac:dyDescent="0.2">
      <c r="A94" s="26">
        <v>43462</v>
      </c>
      <c r="B94" s="27">
        <v>1417.5</v>
      </c>
      <c r="C94" s="28" t="s">
        <v>63</v>
      </c>
      <c r="D94" s="28" t="s">
        <v>192</v>
      </c>
      <c r="E94" s="28" t="s">
        <v>46</v>
      </c>
    </row>
    <row r="95" spans="1:5" x14ac:dyDescent="0.2">
      <c r="A95" s="26">
        <v>43144</v>
      </c>
      <c r="B95" s="27">
        <v>4876.3</v>
      </c>
      <c r="C95" s="28" t="s">
        <v>16</v>
      </c>
      <c r="D95" s="28" t="s">
        <v>53</v>
      </c>
      <c r="E95" s="28" t="s">
        <v>46</v>
      </c>
    </row>
    <row r="96" spans="1:5" x14ac:dyDescent="0.2">
      <c r="A96" s="26">
        <v>43173</v>
      </c>
      <c r="B96" s="27">
        <v>3901.04</v>
      </c>
      <c r="C96" s="28" t="s">
        <v>16</v>
      </c>
      <c r="D96" s="28" t="s">
        <v>73</v>
      </c>
      <c r="E96" s="28" t="s">
        <v>46</v>
      </c>
    </row>
    <row r="97" spans="1:5" x14ac:dyDescent="0.2">
      <c r="A97" s="26">
        <v>43203</v>
      </c>
      <c r="B97" s="27">
        <v>3113.33</v>
      </c>
      <c r="C97" s="28" t="s">
        <v>16</v>
      </c>
      <c r="D97" s="28" t="s">
        <v>93</v>
      </c>
      <c r="E97" s="28" t="s">
        <v>46</v>
      </c>
    </row>
    <row r="98" spans="1:5" x14ac:dyDescent="0.2">
      <c r="A98" s="26">
        <v>43235</v>
      </c>
      <c r="B98" s="27">
        <v>4013.57</v>
      </c>
      <c r="C98" s="28" t="s">
        <v>16</v>
      </c>
      <c r="D98" s="28" t="s">
        <v>106</v>
      </c>
      <c r="E98" s="28" t="s">
        <v>46</v>
      </c>
    </row>
    <row r="99" spans="1:5" x14ac:dyDescent="0.2">
      <c r="A99" s="26">
        <v>43265</v>
      </c>
      <c r="B99" s="27">
        <v>2100.56</v>
      </c>
      <c r="C99" s="28" t="s">
        <v>16</v>
      </c>
      <c r="D99" s="28" t="s">
        <v>118</v>
      </c>
      <c r="E99" s="28" t="s">
        <v>46</v>
      </c>
    </row>
    <row r="100" spans="1:5" x14ac:dyDescent="0.2">
      <c r="A100" s="26">
        <v>43147</v>
      </c>
      <c r="B100" s="27">
        <v>518</v>
      </c>
      <c r="C100" s="28" t="s">
        <v>58</v>
      </c>
      <c r="D100" s="28" t="s">
        <v>59</v>
      </c>
      <c r="E100" s="28" t="s">
        <v>43</v>
      </c>
    </row>
    <row r="101" spans="1:5" x14ac:dyDescent="0.2">
      <c r="A101" s="26">
        <v>43147</v>
      </c>
      <c r="B101" s="27">
        <v>259</v>
      </c>
      <c r="C101" s="28" t="s">
        <v>58</v>
      </c>
      <c r="D101" s="28" t="s">
        <v>60</v>
      </c>
      <c r="E101" s="28" t="s">
        <v>43</v>
      </c>
    </row>
    <row r="102" spans="1:5" x14ac:dyDescent="0.2">
      <c r="A102" s="26">
        <v>43147</v>
      </c>
      <c r="B102" s="27">
        <v>1702</v>
      </c>
      <c r="C102" s="28" t="s">
        <v>58</v>
      </c>
      <c r="D102" s="28" t="s">
        <v>61</v>
      </c>
      <c r="E102" s="28" t="s">
        <v>43</v>
      </c>
    </row>
    <row r="103" spans="1:5" x14ac:dyDescent="0.2">
      <c r="A103" s="26">
        <v>43173</v>
      </c>
      <c r="B103" s="27">
        <v>1776</v>
      </c>
      <c r="C103" s="28" t="s">
        <v>58</v>
      </c>
      <c r="D103" s="28" t="s">
        <v>74</v>
      </c>
      <c r="E103" s="28" t="s">
        <v>43</v>
      </c>
    </row>
    <row r="104" spans="1:5" x14ac:dyDescent="0.2">
      <c r="A104" s="26">
        <v>43173</v>
      </c>
      <c r="B104" s="27">
        <v>296</v>
      </c>
      <c r="C104" s="28" t="s">
        <v>58</v>
      </c>
      <c r="D104" s="28" t="s">
        <v>75</v>
      </c>
      <c r="E104" s="28" t="s">
        <v>43</v>
      </c>
    </row>
    <row r="105" spans="1:5" x14ac:dyDescent="0.2">
      <c r="A105" s="26">
        <v>43173</v>
      </c>
      <c r="B105" s="27">
        <v>592</v>
      </c>
      <c r="C105" s="28" t="s">
        <v>58</v>
      </c>
      <c r="D105" s="28" t="s">
        <v>76</v>
      </c>
      <c r="E105" s="28" t="s">
        <v>43</v>
      </c>
    </row>
    <row r="106" spans="1:5" x14ac:dyDescent="0.2">
      <c r="A106" s="26">
        <v>43207</v>
      </c>
      <c r="B106" s="27">
        <v>1406</v>
      </c>
      <c r="C106" s="28" t="s">
        <v>58</v>
      </c>
      <c r="D106" s="28" t="s">
        <v>95</v>
      </c>
      <c r="E106" s="28" t="s">
        <v>43</v>
      </c>
    </row>
    <row r="107" spans="1:5" x14ac:dyDescent="0.2">
      <c r="A107" s="26">
        <v>43207</v>
      </c>
      <c r="B107" s="27">
        <v>518</v>
      </c>
      <c r="C107" s="28" t="s">
        <v>58</v>
      </c>
      <c r="D107" s="28" t="s">
        <v>96</v>
      </c>
      <c r="E107" s="28" t="s">
        <v>43</v>
      </c>
    </row>
    <row r="108" spans="1:5" x14ac:dyDescent="0.2">
      <c r="A108" s="26">
        <v>43207</v>
      </c>
      <c r="B108" s="27">
        <v>259</v>
      </c>
      <c r="C108" s="28" t="s">
        <v>58</v>
      </c>
      <c r="D108" s="28" t="s">
        <v>97</v>
      </c>
      <c r="E108" s="28" t="s">
        <v>43</v>
      </c>
    </row>
    <row r="109" spans="1:5" x14ac:dyDescent="0.2">
      <c r="A109" s="26">
        <v>43242</v>
      </c>
      <c r="B109" s="27">
        <v>1850</v>
      </c>
      <c r="C109" s="28" t="s">
        <v>58</v>
      </c>
      <c r="D109" s="28" t="s">
        <v>110</v>
      </c>
      <c r="E109" s="28" t="s">
        <v>43</v>
      </c>
    </row>
    <row r="110" spans="1:5" x14ac:dyDescent="0.2">
      <c r="A110" s="26">
        <v>43242</v>
      </c>
      <c r="B110" s="27">
        <v>592</v>
      </c>
      <c r="C110" s="28" t="s">
        <v>58</v>
      </c>
      <c r="D110" s="28" t="s">
        <v>111</v>
      </c>
      <c r="E110" s="28" t="s">
        <v>43</v>
      </c>
    </row>
    <row r="111" spans="1:5" x14ac:dyDescent="0.2">
      <c r="A111" s="26">
        <v>43242</v>
      </c>
      <c r="B111" s="27">
        <v>296</v>
      </c>
      <c r="C111" s="28" t="s">
        <v>58</v>
      </c>
      <c r="D111" s="28" t="s">
        <v>112</v>
      </c>
      <c r="E111" s="28" t="s">
        <v>43</v>
      </c>
    </row>
    <row r="112" spans="1:5" x14ac:dyDescent="0.2">
      <c r="A112" s="26">
        <v>43272</v>
      </c>
      <c r="B112" s="27">
        <v>1850</v>
      </c>
      <c r="C112" s="28" t="s">
        <v>58</v>
      </c>
      <c r="D112" s="28" t="s">
        <v>121</v>
      </c>
      <c r="E112" s="28" t="s">
        <v>43</v>
      </c>
    </row>
    <row r="113" spans="1:5" x14ac:dyDescent="0.2">
      <c r="A113" s="26">
        <v>43272</v>
      </c>
      <c r="B113" s="27">
        <v>666</v>
      </c>
      <c r="C113" s="28" t="s">
        <v>58</v>
      </c>
      <c r="D113" s="28" t="s">
        <v>122</v>
      </c>
      <c r="E113" s="28" t="s">
        <v>43</v>
      </c>
    </row>
    <row r="114" spans="1:5" x14ac:dyDescent="0.2">
      <c r="A114" s="26">
        <v>43272</v>
      </c>
      <c r="B114" s="27">
        <v>333</v>
      </c>
      <c r="C114" s="28" t="s">
        <v>58</v>
      </c>
      <c r="D114" s="28" t="s">
        <v>123</v>
      </c>
      <c r="E114" s="28" t="s">
        <v>43</v>
      </c>
    </row>
    <row r="115" spans="1:5" x14ac:dyDescent="0.2">
      <c r="A115" s="26">
        <v>43290</v>
      </c>
      <c r="B115" s="27">
        <v>185</v>
      </c>
      <c r="C115" s="28" t="s">
        <v>58</v>
      </c>
      <c r="D115" s="28" t="s">
        <v>141</v>
      </c>
      <c r="E115" s="28" t="s">
        <v>43</v>
      </c>
    </row>
    <row r="116" spans="1:5" x14ac:dyDescent="0.2">
      <c r="A116" s="26">
        <v>43290</v>
      </c>
      <c r="B116" s="27">
        <v>444</v>
      </c>
      <c r="C116" s="28" t="s">
        <v>58</v>
      </c>
      <c r="D116" s="28" t="s">
        <v>142</v>
      </c>
      <c r="E116" s="28" t="s">
        <v>43</v>
      </c>
    </row>
    <row r="117" spans="1:5" x14ac:dyDescent="0.2">
      <c r="A117" s="26">
        <v>43290</v>
      </c>
      <c r="B117" s="27">
        <v>1406</v>
      </c>
      <c r="C117" s="28" t="s">
        <v>58</v>
      </c>
      <c r="D117" s="28" t="s">
        <v>143</v>
      </c>
      <c r="E117" s="28" t="s">
        <v>43</v>
      </c>
    </row>
    <row r="118" spans="1:5" x14ac:dyDescent="0.2">
      <c r="A118" s="26">
        <v>43447</v>
      </c>
      <c r="B118" s="27">
        <v>425.5</v>
      </c>
      <c r="C118" s="28" t="s">
        <v>58</v>
      </c>
      <c r="D118" s="28" t="s">
        <v>165</v>
      </c>
      <c r="E118" s="28" t="s">
        <v>43</v>
      </c>
    </row>
    <row r="119" spans="1:5" x14ac:dyDescent="0.2">
      <c r="A119" s="26">
        <v>43447</v>
      </c>
      <c r="B119" s="27">
        <v>666</v>
      </c>
      <c r="C119" s="28" t="s">
        <v>58</v>
      </c>
      <c r="D119" s="28" t="s">
        <v>166</v>
      </c>
      <c r="E119" s="28" t="s">
        <v>43</v>
      </c>
    </row>
    <row r="120" spans="1:5" x14ac:dyDescent="0.2">
      <c r="A120" s="26">
        <v>43447</v>
      </c>
      <c r="B120" s="27">
        <v>2109</v>
      </c>
      <c r="C120" s="28" t="s">
        <v>58</v>
      </c>
      <c r="D120" s="28" t="s">
        <v>167</v>
      </c>
      <c r="E120" s="28" t="s">
        <v>43</v>
      </c>
    </row>
    <row r="121" spans="1:5" x14ac:dyDescent="0.2">
      <c r="A121" s="26">
        <v>43460</v>
      </c>
      <c r="B121" s="27">
        <v>444</v>
      </c>
      <c r="C121" s="28" t="s">
        <v>58</v>
      </c>
      <c r="D121" s="28" t="s">
        <v>179</v>
      </c>
      <c r="E121" s="28" t="s">
        <v>43</v>
      </c>
    </row>
    <row r="122" spans="1:5" x14ac:dyDescent="0.2">
      <c r="A122" s="26">
        <v>43460</v>
      </c>
      <c r="B122" s="27">
        <v>592</v>
      </c>
      <c r="C122" s="28" t="s">
        <v>58</v>
      </c>
      <c r="D122" s="28" t="s">
        <v>180</v>
      </c>
      <c r="E122" s="28" t="s">
        <v>43</v>
      </c>
    </row>
    <row r="123" spans="1:5" x14ac:dyDescent="0.2">
      <c r="A123" s="26">
        <v>43460</v>
      </c>
      <c r="B123" s="27">
        <v>1776</v>
      </c>
      <c r="C123" s="28" t="s">
        <v>58</v>
      </c>
      <c r="D123" s="28" t="s">
        <v>181</v>
      </c>
      <c r="E123" s="28" t="s">
        <v>43</v>
      </c>
    </row>
    <row r="124" spans="1:5" x14ac:dyDescent="0.2">
      <c r="A124" s="26">
        <v>43462</v>
      </c>
      <c r="B124" s="27">
        <v>277.5</v>
      </c>
      <c r="C124" s="28" t="s">
        <v>58</v>
      </c>
      <c r="D124" s="28" t="s">
        <v>193</v>
      </c>
      <c r="E124" s="28" t="s">
        <v>43</v>
      </c>
    </row>
    <row r="125" spans="1:5" x14ac:dyDescent="0.2">
      <c r="A125" s="26">
        <v>43462</v>
      </c>
      <c r="B125" s="27">
        <v>370</v>
      </c>
      <c r="C125" s="28" t="s">
        <v>58</v>
      </c>
      <c r="D125" s="28" t="s">
        <v>194</v>
      </c>
      <c r="E125" s="28" t="s">
        <v>43</v>
      </c>
    </row>
    <row r="126" spans="1:5" x14ac:dyDescent="0.2">
      <c r="A126" s="26">
        <v>43462</v>
      </c>
      <c r="B126" s="27">
        <v>1258</v>
      </c>
      <c r="C126" s="28" t="s">
        <v>58</v>
      </c>
      <c r="D126" s="28" t="s">
        <v>195</v>
      </c>
      <c r="E126" s="28" t="s">
        <v>43</v>
      </c>
    </row>
    <row r="127" spans="1:5" x14ac:dyDescent="0.2">
      <c r="A127" s="26">
        <v>43144</v>
      </c>
      <c r="B127" s="27">
        <v>220.22</v>
      </c>
      <c r="C127" s="28" t="s">
        <v>54</v>
      </c>
      <c r="D127" s="28" t="s">
        <v>55</v>
      </c>
      <c r="E127" s="28" t="s">
        <v>46</v>
      </c>
    </row>
    <row r="128" spans="1:5" x14ac:dyDescent="0.2">
      <c r="A128" s="26">
        <v>43173</v>
      </c>
      <c r="B128" s="27">
        <v>251.68</v>
      </c>
      <c r="C128" s="28" t="s">
        <v>54</v>
      </c>
      <c r="D128" s="28" t="s">
        <v>77</v>
      </c>
      <c r="E128" s="28" t="s">
        <v>46</v>
      </c>
    </row>
    <row r="129" spans="1:5" x14ac:dyDescent="0.2">
      <c r="A129" s="26">
        <v>43203</v>
      </c>
      <c r="B129" s="27">
        <v>220.22</v>
      </c>
      <c r="C129" s="28" t="s">
        <v>54</v>
      </c>
      <c r="D129" s="28" t="s">
        <v>94</v>
      </c>
      <c r="E129" s="28" t="s">
        <v>46</v>
      </c>
    </row>
    <row r="130" spans="1:5" x14ac:dyDescent="0.2">
      <c r="A130" s="26">
        <v>43235</v>
      </c>
      <c r="B130" s="27">
        <v>251.68</v>
      </c>
      <c r="C130" s="28" t="s">
        <v>54</v>
      </c>
      <c r="D130" s="28" t="s">
        <v>107</v>
      </c>
      <c r="E130" s="28" t="s">
        <v>46</v>
      </c>
    </row>
    <row r="131" spans="1:5" x14ac:dyDescent="0.2">
      <c r="A131" s="26">
        <v>43265</v>
      </c>
      <c r="B131" s="27">
        <v>283.14</v>
      </c>
      <c r="C131" s="28" t="s">
        <v>54</v>
      </c>
      <c r="D131" s="28" t="s">
        <v>119</v>
      </c>
      <c r="E131" s="28" t="s">
        <v>46</v>
      </c>
    </row>
    <row r="132" spans="1:5" x14ac:dyDescent="0.2">
      <c r="A132" s="26">
        <v>43283</v>
      </c>
      <c r="B132" s="27">
        <v>188.76</v>
      </c>
      <c r="C132" s="28" t="s">
        <v>54</v>
      </c>
      <c r="D132" s="28" t="s">
        <v>136</v>
      </c>
      <c r="E132" s="28" t="s">
        <v>46</v>
      </c>
    </row>
    <row r="133" spans="1:5" x14ac:dyDescent="0.2">
      <c r="A133" s="26">
        <v>43147</v>
      </c>
      <c r="B133" s="27">
        <v>1558.48</v>
      </c>
      <c r="C133" s="28" t="s">
        <v>8</v>
      </c>
      <c r="D133" s="28" t="s">
        <v>62</v>
      </c>
      <c r="E133" s="28" t="s">
        <v>46</v>
      </c>
    </row>
    <row r="134" spans="1:5" x14ac:dyDescent="0.2">
      <c r="A134" s="26">
        <v>43173</v>
      </c>
      <c r="B134" s="27">
        <v>1761.76</v>
      </c>
      <c r="C134" s="28" t="s">
        <v>8</v>
      </c>
      <c r="D134" s="28" t="s">
        <v>78</v>
      </c>
      <c r="E134" s="28" t="s">
        <v>46</v>
      </c>
    </row>
    <row r="135" spans="1:5" x14ac:dyDescent="0.2">
      <c r="A135" s="26">
        <v>43214</v>
      </c>
      <c r="B135" s="27">
        <v>1422.96</v>
      </c>
      <c r="C135" s="28" t="s">
        <v>8</v>
      </c>
      <c r="D135" s="28" t="s">
        <v>100</v>
      </c>
      <c r="E135" s="28" t="s">
        <v>46</v>
      </c>
    </row>
    <row r="136" spans="1:5" x14ac:dyDescent="0.2">
      <c r="A136" s="26">
        <v>43235</v>
      </c>
      <c r="B136" s="27">
        <v>1829.52</v>
      </c>
      <c r="C136" s="28" t="s">
        <v>8</v>
      </c>
      <c r="D136" s="28" t="s">
        <v>108</v>
      </c>
      <c r="E136" s="28" t="s">
        <v>46</v>
      </c>
    </row>
    <row r="137" spans="1:5" x14ac:dyDescent="0.2">
      <c r="A137" s="26">
        <v>43272</v>
      </c>
      <c r="B137" s="27">
        <v>1897.28</v>
      </c>
      <c r="C137" s="28" t="s">
        <v>8</v>
      </c>
      <c r="D137" s="28" t="s">
        <v>124</v>
      </c>
      <c r="E137" s="28" t="s">
        <v>46</v>
      </c>
    </row>
    <row r="138" spans="1:5" x14ac:dyDescent="0.2">
      <c r="A138" s="26">
        <v>43286</v>
      </c>
      <c r="B138" s="27">
        <v>1558.48</v>
      </c>
      <c r="C138" s="28" t="s">
        <v>8</v>
      </c>
      <c r="D138" s="28" t="s">
        <v>138</v>
      </c>
      <c r="E138" s="28" t="s">
        <v>46</v>
      </c>
    </row>
    <row r="139" spans="1:5" x14ac:dyDescent="0.2">
      <c r="A139" s="26">
        <v>43417</v>
      </c>
      <c r="B139" s="27">
        <v>1894.86</v>
      </c>
      <c r="C139" s="28" t="s">
        <v>8</v>
      </c>
      <c r="D139" s="28" t="s">
        <v>154</v>
      </c>
      <c r="E139" s="28" t="s">
        <v>43</v>
      </c>
    </row>
    <row r="140" spans="1:5" x14ac:dyDescent="0.2">
      <c r="A140" s="26">
        <v>43447</v>
      </c>
      <c r="B140" s="27">
        <v>1684.32</v>
      </c>
      <c r="C140" s="28" t="s">
        <v>8</v>
      </c>
      <c r="D140" s="28" t="s">
        <v>168</v>
      </c>
      <c r="E140" s="28" t="s">
        <v>43</v>
      </c>
    </row>
    <row r="141" spans="1:5" ht="12.75" thickBot="1" x14ac:dyDescent="0.25">
      <c r="A141" s="29">
        <v>43462</v>
      </c>
      <c r="B141" s="31">
        <v>1122.8800000000001</v>
      </c>
      <c r="C141" s="30" t="s">
        <v>8</v>
      </c>
      <c r="D141" s="30" t="s">
        <v>196</v>
      </c>
      <c r="E141" s="30" t="s">
        <v>43</v>
      </c>
    </row>
  </sheetData>
  <sortState ref="A2:E141">
    <sortCondition ref="C2:C141"/>
    <sortCondition ref="A2:A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Facturas por Proveedores</vt:lpstr>
      <vt:lpstr>Hoja1</vt:lpstr>
      <vt:lpstr>'Facturas por Proveedores'!Área_de_impresión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Carmen Buiza</cp:lastModifiedBy>
  <cp:lastPrinted>2021-03-10T08:34:19Z</cp:lastPrinted>
  <dcterms:created xsi:type="dcterms:W3CDTF">2019-01-19T09:31:49Z</dcterms:created>
  <dcterms:modified xsi:type="dcterms:W3CDTF">2021-03-24T13:39:04Z</dcterms:modified>
</cp:coreProperties>
</file>